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tizenvoicebody-my.sharepoint.com/personal/alyson_thomas_llaiscymru_org/Documents/"/>
    </mc:Choice>
  </mc:AlternateContent>
  <xr:revisionPtr revIDLastSave="0" documentId="14_{31B4C1D2-4315-4863-AB22-5D9A554D2A06}" xr6:coauthVersionLast="47" xr6:coauthVersionMax="47" xr10:uidLastSave="{00000000-0000-0000-0000-000000000000}"/>
  <bookViews>
    <workbookView xWindow="-120" yWindow="-120" windowWidth="29040" windowHeight="15720" xr2:uid="{B75DF285-B7F6-4BF5-B85B-FEFC60D6FD06}"/>
  </bookViews>
  <sheets>
    <sheet name="Overall - WTE" sheetId="1" r:id="rId1"/>
    <sheet name="Overall - £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2" i="2" l="1"/>
  <c r="L81" i="2"/>
  <c r="K81" i="2"/>
  <c r="I81" i="2"/>
  <c r="H81" i="2"/>
  <c r="G81" i="2"/>
  <c r="F81" i="2"/>
  <c r="E81" i="2"/>
  <c r="D81" i="2"/>
  <c r="K80" i="2"/>
  <c r="J80" i="2"/>
  <c r="I80" i="2"/>
  <c r="H80" i="2"/>
  <c r="G80" i="2"/>
  <c r="F80" i="2"/>
  <c r="E80" i="2"/>
  <c r="L80" i="2" s="1"/>
  <c r="D80" i="2"/>
  <c r="K79" i="2"/>
  <c r="K82" i="2" s="1"/>
  <c r="J79" i="2"/>
  <c r="J82" i="2" s="1"/>
  <c r="I79" i="2"/>
  <c r="I82" i="2" s="1"/>
  <c r="H79" i="2"/>
  <c r="H82" i="2" s="1"/>
  <c r="G79" i="2"/>
  <c r="G82" i="2" s="1"/>
  <c r="F79" i="2"/>
  <c r="F82" i="2" s="1"/>
  <c r="E79" i="2"/>
  <c r="E82" i="2" s="1"/>
  <c r="D79" i="2"/>
  <c r="L79" i="2" s="1"/>
  <c r="K75" i="2"/>
  <c r="L75" i="2" s="1"/>
  <c r="J75" i="2"/>
  <c r="I75" i="2"/>
  <c r="H75" i="2"/>
  <c r="G75" i="2"/>
  <c r="F75" i="2"/>
  <c r="E75" i="2"/>
  <c r="D75" i="2"/>
  <c r="K74" i="2"/>
  <c r="J74" i="2"/>
  <c r="I74" i="2"/>
  <c r="H74" i="2"/>
  <c r="G74" i="2"/>
  <c r="F74" i="2"/>
  <c r="E74" i="2"/>
  <c r="L74" i="2" s="1"/>
  <c r="D74" i="2"/>
  <c r="K73" i="2"/>
  <c r="J73" i="2"/>
  <c r="I73" i="2"/>
  <c r="H73" i="2"/>
  <c r="G73" i="2"/>
  <c r="F73" i="2"/>
  <c r="E73" i="2"/>
  <c r="D73" i="2"/>
  <c r="L73" i="2" s="1"/>
  <c r="K72" i="2"/>
  <c r="J72" i="2"/>
  <c r="I72" i="2"/>
  <c r="H72" i="2"/>
  <c r="G72" i="2"/>
  <c r="F72" i="2"/>
  <c r="F76" i="2" s="1"/>
  <c r="E72" i="2"/>
  <c r="D72" i="2"/>
  <c r="L72" i="2" s="1"/>
  <c r="K71" i="2"/>
  <c r="K76" i="2" s="1"/>
  <c r="J71" i="2"/>
  <c r="I71" i="2"/>
  <c r="H71" i="2"/>
  <c r="G71" i="2"/>
  <c r="F71" i="2"/>
  <c r="E71" i="2"/>
  <c r="D71" i="2"/>
  <c r="K70" i="2"/>
  <c r="J70" i="2"/>
  <c r="J76" i="2" s="1"/>
  <c r="I70" i="2"/>
  <c r="I76" i="2" s="1"/>
  <c r="H70" i="2"/>
  <c r="H76" i="2" s="1"/>
  <c r="G70" i="2"/>
  <c r="G76" i="2" s="1"/>
  <c r="F70" i="2"/>
  <c r="E70" i="2"/>
  <c r="L70" i="2" s="1"/>
  <c r="D70" i="2"/>
  <c r="F67" i="2"/>
  <c r="F85" i="2" s="1"/>
  <c r="E67" i="2"/>
  <c r="K66" i="2"/>
  <c r="J66" i="2"/>
  <c r="I66" i="2"/>
  <c r="H66" i="2"/>
  <c r="G66" i="2"/>
  <c r="F66" i="2"/>
  <c r="E66" i="2"/>
  <c r="D66" i="2"/>
  <c r="D67" i="2" s="1"/>
  <c r="L65" i="2"/>
  <c r="K65" i="2"/>
  <c r="J65" i="2"/>
  <c r="I65" i="2"/>
  <c r="H65" i="2"/>
  <c r="G65" i="2"/>
  <c r="F65" i="2"/>
  <c r="E65" i="2"/>
  <c r="D65" i="2"/>
  <c r="K64" i="2"/>
  <c r="K67" i="2" s="1"/>
  <c r="K85" i="2" s="1"/>
  <c r="J64" i="2"/>
  <c r="J67" i="2" s="1"/>
  <c r="I64" i="2"/>
  <c r="I67" i="2" s="1"/>
  <c r="I85" i="2" s="1"/>
  <c r="H64" i="2"/>
  <c r="H67" i="2" s="1"/>
  <c r="H85" i="2" s="1"/>
  <c r="G64" i="2"/>
  <c r="G67" i="2" s="1"/>
  <c r="G85" i="2" s="1"/>
  <c r="F64" i="2"/>
  <c r="E64" i="2"/>
  <c r="L64" i="2" s="1"/>
  <c r="D64" i="2"/>
  <c r="K54" i="2"/>
  <c r="L54" i="2" s="1"/>
  <c r="J54" i="2"/>
  <c r="I54" i="2"/>
  <c r="H54" i="2"/>
  <c r="G54" i="2"/>
  <c r="F54" i="2"/>
  <c r="E54" i="2"/>
  <c r="D54" i="2"/>
  <c r="K53" i="2"/>
  <c r="J53" i="2"/>
  <c r="I53" i="2"/>
  <c r="H53" i="2"/>
  <c r="G53" i="2"/>
  <c r="F53" i="2"/>
  <c r="E53" i="2"/>
  <c r="L53" i="2" s="1"/>
  <c r="D53" i="2"/>
  <c r="K52" i="2"/>
  <c r="J52" i="2"/>
  <c r="I52" i="2"/>
  <c r="H52" i="2"/>
  <c r="G52" i="2"/>
  <c r="F52" i="2"/>
  <c r="E52" i="2"/>
  <c r="D52" i="2"/>
  <c r="L52" i="2" s="1"/>
  <c r="K51" i="2"/>
  <c r="K55" i="2" s="1"/>
  <c r="J51" i="2"/>
  <c r="J55" i="2" s="1"/>
  <c r="I51" i="2"/>
  <c r="I55" i="2" s="1"/>
  <c r="H51" i="2"/>
  <c r="H55" i="2" s="1"/>
  <c r="G51" i="2"/>
  <c r="G55" i="2" s="1"/>
  <c r="F51" i="2"/>
  <c r="F55" i="2" s="1"/>
  <c r="E51" i="2"/>
  <c r="E55" i="2" s="1"/>
  <c r="D51" i="2"/>
  <c r="L51" i="2" s="1"/>
  <c r="K47" i="2"/>
  <c r="J47" i="2"/>
  <c r="I47" i="2"/>
  <c r="H47" i="2"/>
  <c r="G47" i="2"/>
  <c r="F47" i="2"/>
  <c r="E47" i="2"/>
  <c r="L47" i="2" s="1"/>
  <c r="D47" i="2"/>
  <c r="K46" i="2"/>
  <c r="J46" i="2"/>
  <c r="I46" i="2"/>
  <c r="H46" i="2"/>
  <c r="G46" i="2"/>
  <c r="F46" i="2"/>
  <c r="E46" i="2"/>
  <c r="D46" i="2"/>
  <c r="L46" i="2" s="1"/>
  <c r="K45" i="2"/>
  <c r="J45" i="2"/>
  <c r="I45" i="2"/>
  <c r="H45" i="2"/>
  <c r="G45" i="2"/>
  <c r="F45" i="2"/>
  <c r="E45" i="2"/>
  <c r="D45" i="2"/>
  <c r="L45" i="2" s="1"/>
  <c r="K44" i="2"/>
  <c r="K48" i="2" s="1"/>
  <c r="J44" i="2"/>
  <c r="J48" i="2" s="1"/>
  <c r="I44" i="2"/>
  <c r="I48" i="2" s="1"/>
  <c r="H44" i="2"/>
  <c r="H48" i="2" s="1"/>
  <c r="G44" i="2"/>
  <c r="G48" i="2" s="1"/>
  <c r="F44" i="2"/>
  <c r="F48" i="2" s="1"/>
  <c r="E44" i="2"/>
  <c r="E48" i="2" s="1"/>
  <c r="D44" i="2"/>
  <c r="D48" i="2" s="1"/>
  <c r="H41" i="2"/>
  <c r="K40" i="2"/>
  <c r="J40" i="2"/>
  <c r="I40" i="2"/>
  <c r="H40" i="2"/>
  <c r="G40" i="2"/>
  <c r="F40" i="2"/>
  <c r="E40" i="2"/>
  <c r="D40" i="2"/>
  <c r="L40" i="2" s="1"/>
  <c r="K39" i="2"/>
  <c r="J39" i="2"/>
  <c r="I39" i="2"/>
  <c r="H39" i="2"/>
  <c r="G39" i="2"/>
  <c r="F39" i="2"/>
  <c r="E39" i="2"/>
  <c r="D39" i="2"/>
  <c r="L39" i="2" s="1"/>
  <c r="K38" i="2"/>
  <c r="L38" i="2" s="1"/>
  <c r="J38" i="2"/>
  <c r="I38" i="2"/>
  <c r="H38" i="2"/>
  <c r="G38" i="2"/>
  <c r="F38" i="2"/>
  <c r="E38" i="2"/>
  <c r="D38" i="2"/>
  <c r="K37" i="2"/>
  <c r="K41" i="2" s="1"/>
  <c r="J37" i="2"/>
  <c r="J41" i="2" s="1"/>
  <c r="I37" i="2"/>
  <c r="I41" i="2" s="1"/>
  <c r="H37" i="2"/>
  <c r="G37" i="2"/>
  <c r="G41" i="2" s="1"/>
  <c r="F37" i="2"/>
  <c r="E37" i="2"/>
  <c r="L37" i="2" s="1"/>
  <c r="D37" i="2"/>
  <c r="K36" i="2"/>
  <c r="J36" i="2"/>
  <c r="I36" i="2"/>
  <c r="H36" i="2"/>
  <c r="G36" i="2"/>
  <c r="F36" i="2"/>
  <c r="F41" i="2" s="1"/>
  <c r="E36" i="2"/>
  <c r="E41" i="2" s="1"/>
  <c r="D36" i="2"/>
  <c r="D41" i="2" s="1"/>
  <c r="K32" i="2"/>
  <c r="L32" i="2" s="1"/>
  <c r="J32" i="2"/>
  <c r="I32" i="2"/>
  <c r="H32" i="2"/>
  <c r="G32" i="2"/>
  <c r="F32" i="2"/>
  <c r="E32" i="2"/>
  <c r="D32" i="2"/>
  <c r="K31" i="2"/>
  <c r="J31" i="2"/>
  <c r="I31" i="2"/>
  <c r="H31" i="2"/>
  <c r="G31" i="2"/>
  <c r="F31" i="2"/>
  <c r="E31" i="2"/>
  <c r="L31" i="2" s="1"/>
  <c r="D31" i="2"/>
  <c r="K30" i="2"/>
  <c r="J30" i="2"/>
  <c r="I30" i="2"/>
  <c r="H30" i="2"/>
  <c r="G30" i="2"/>
  <c r="F30" i="2"/>
  <c r="E30" i="2"/>
  <c r="D30" i="2"/>
  <c r="L30" i="2" s="1"/>
  <c r="K29" i="2"/>
  <c r="K33" i="2" s="1"/>
  <c r="J29" i="2"/>
  <c r="J33" i="2" s="1"/>
  <c r="I29" i="2"/>
  <c r="I33" i="2" s="1"/>
  <c r="H29" i="2"/>
  <c r="H33" i="2" s="1"/>
  <c r="G29" i="2"/>
  <c r="G33" i="2" s="1"/>
  <c r="F29" i="2"/>
  <c r="F33" i="2" s="1"/>
  <c r="E29" i="2"/>
  <c r="E33" i="2" s="1"/>
  <c r="D29" i="2"/>
  <c r="L29" i="2" s="1"/>
  <c r="K25" i="2"/>
  <c r="J25" i="2"/>
  <c r="I25" i="2"/>
  <c r="H25" i="2"/>
  <c r="G25" i="2"/>
  <c r="F25" i="2"/>
  <c r="E25" i="2"/>
  <c r="L25" i="2" s="1"/>
  <c r="D25" i="2"/>
  <c r="K24" i="2"/>
  <c r="J24" i="2"/>
  <c r="I24" i="2"/>
  <c r="H24" i="2"/>
  <c r="G24" i="2"/>
  <c r="F24" i="2"/>
  <c r="E24" i="2"/>
  <c r="D24" i="2"/>
  <c r="L24" i="2" s="1"/>
  <c r="K23" i="2"/>
  <c r="J23" i="2"/>
  <c r="I23" i="2"/>
  <c r="H23" i="2"/>
  <c r="G23" i="2"/>
  <c r="F23" i="2"/>
  <c r="E23" i="2"/>
  <c r="D23" i="2"/>
  <c r="L23" i="2" s="1"/>
  <c r="K22" i="2"/>
  <c r="L22" i="2" s="1"/>
  <c r="J22" i="2"/>
  <c r="J26" i="2" s="1"/>
  <c r="I22" i="2"/>
  <c r="I26" i="2" s="1"/>
  <c r="H22" i="2"/>
  <c r="H26" i="2" s="1"/>
  <c r="G22" i="2"/>
  <c r="G26" i="2" s="1"/>
  <c r="F22" i="2"/>
  <c r="F26" i="2" s="1"/>
  <c r="E22" i="2"/>
  <c r="E26" i="2" s="1"/>
  <c r="D22" i="2"/>
  <c r="D26" i="2" s="1"/>
  <c r="K18" i="2"/>
  <c r="J18" i="2"/>
  <c r="I18" i="2"/>
  <c r="H18" i="2"/>
  <c r="G18" i="2"/>
  <c r="F18" i="2"/>
  <c r="E18" i="2"/>
  <c r="D18" i="2"/>
  <c r="L18" i="2" s="1"/>
  <c r="K17" i="2"/>
  <c r="J17" i="2"/>
  <c r="I17" i="2"/>
  <c r="H17" i="2"/>
  <c r="G17" i="2"/>
  <c r="F17" i="2"/>
  <c r="E17" i="2"/>
  <c r="D17" i="2"/>
  <c r="L17" i="2" s="1"/>
  <c r="K16" i="2"/>
  <c r="L16" i="2" s="1"/>
  <c r="J16" i="2"/>
  <c r="I16" i="2"/>
  <c r="H16" i="2"/>
  <c r="G16" i="2"/>
  <c r="F16" i="2"/>
  <c r="E16" i="2"/>
  <c r="D16" i="2"/>
  <c r="K15" i="2"/>
  <c r="K19" i="2" s="1"/>
  <c r="J15" i="2"/>
  <c r="J19" i="2" s="1"/>
  <c r="I15" i="2"/>
  <c r="I19" i="2" s="1"/>
  <c r="H15" i="2"/>
  <c r="H19" i="2" s="1"/>
  <c r="G15" i="2"/>
  <c r="G19" i="2" s="1"/>
  <c r="F15" i="2"/>
  <c r="F19" i="2" s="1"/>
  <c r="E15" i="2"/>
  <c r="E19" i="2" s="1"/>
  <c r="D15" i="2"/>
  <c r="D19" i="2" s="1"/>
  <c r="F12" i="2"/>
  <c r="E12" i="2"/>
  <c r="K11" i="2"/>
  <c r="J11" i="2"/>
  <c r="I11" i="2"/>
  <c r="H11" i="2"/>
  <c r="G11" i="2"/>
  <c r="F11" i="2"/>
  <c r="E11" i="2"/>
  <c r="D11" i="2"/>
  <c r="K10" i="2"/>
  <c r="J10" i="2"/>
  <c r="I10" i="2"/>
  <c r="H10" i="2"/>
  <c r="G10" i="2"/>
  <c r="L10" i="2" s="1"/>
  <c r="F10" i="2"/>
  <c r="E10" i="2"/>
  <c r="D10" i="2"/>
  <c r="K9" i="2"/>
  <c r="J9" i="2"/>
  <c r="J12" i="2" s="1"/>
  <c r="I9" i="2"/>
  <c r="I12" i="2" s="1"/>
  <c r="H9" i="2"/>
  <c r="H12" i="2" s="1"/>
  <c r="G9" i="2"/>
  <c r="G12" i="2" s="1"/>
  <c r="F9" i="2"/>
  <c r="E9" i="2"/>
  <c r="D9" i="2"/>
  <c r="L9" i="2" s="1"/>
  <c r="K8" i="2"/>
  <c r="K12" i="2" s="1"/>
  <c r="J8" i="2"/>
  <c r="I8" i="2"/>
  <c r="H8" i="2"/>
  <c r="G8" i="2"/>
  <c r="F8" i="2"/>
  <c r="E8" i="2"/>
  <c r="D8" i="2"/>
  <c r="D12" i="2" s="1"/>
  <c r="H82" i="1"/>
  <c r="G82" i="1"/>
  <c r="K81" i="1"/>
  <c r="J81" i="1"/>
  <c r="I81" i="1"/>
  <c r="H81" i="1"/>
  <c r="G81" i="1"/>
  <c r="F81" i="1"/>
  <c r="E81" i="1"/>
  <c r="D81" i="1"/>
  <c r="D82" i="1" s="1"/>
  <c r="K80" i="1"/>
  <c r="J80" i="1"/>
  <c r="I80" i="1"/>
  <c r="H80" i="1"/>
  <c r="G80" i="1"/>
  <c r="F80" i="1"/>
  <c r="E80" i="1"/>
  <c r="D80" i="1"/>
  <c r="L80" i="1" s="1"/>
  <c r="K79" i="1"/>
  <c r="K82" i="1" s="1"/>
  <c r="J79" i="1"/>
  <c r="J82" i="1" s="1"/>
  <c r="I79" i="1"/>
  <c r="I82" i="1" s="1"/>
  <c r="H79" i="1"/>
  <c r="G79" i="1"/>
  <c r="F79" i="1"/>
  <c r="F82" i="1" s="1"/>
  <c r="E79" i="1"/>
  <c r="E82" i="1" s="1"/>
  <c r="D79" i="1"/>
  <c r="L79" i="1" s="1"/>
  <c r="K75" i="1"/>
  <c r="J75" i="1"/>
  <c r="I75" i="1"/>
  <c r="H75" i="1"/>
  <c r="G75" i="1"/>
  <c r="F75" i="1"/>
  <c r="E75" i="1"/>
  <c r="D75" i="1"/>
  <c r="L75" i="1" s="1"/>
  <c r="K74" i="1"/>
  <c r="J74" i="1"/>
  <c r="I74" i="1"/>
  <c r="H74" i="1"/>
  <c r="G74" i="1"/>
  <c r="F74" i="1"/>
  <c r="E74" i="1"/>
  <c r="D74" i="1"/>
  <c r="L74" i="1" s="1"/>
  <c r="K73" i="1"/>
  <c r="J73" i="1"/>
  <c r="I73" i="1"/>
  <c r="H73" i="1"/>
  <c r="G73" i="1"/>
  <c r="F73" i="1"/>
  <c r="E73" i="1"/>
  <c r="D73" i="1"/>
  <c r="L73" i="1" s="1"/>
  <c r="K72" i="1"/>
  <c r="J72" i="1"/>
  <c r="I72" i="1"/>
  <c r="H72" i="1"/>
  <c r="H76" i="1" s="1"/>
  <c r="G72" i="1"/>
  <c r="G76" i="1" s="1"/>
  <c r="F72" i="1"/>
  <c r="E72" i="1"/>
  <c r="D72" i="1"/>
  <c r="L72" i="1" s="1"/>
  <c r="K71" i="1"/>
  <c r="J71" i="1"/>
  <c r="I71" i="1"/>
  <c r="H71" i="1"/>
  <c r="G71" i="1"/>
  <c r="F71" i="1"/>
  <c r="E71" i="1"/>
  <c r="E76" i="1" s="1"/>
  <c r="D71" i="1"/>
  <c r="D76" i="1" s="1"/>
  <c r="K70" i="1"/>
  <c r="K76" i="1" s="1"/>
  <c r="J70" i="1"/>
  <c r="J76" i="1" s="1"/>
  <c r="I70" i="1"/>
  <c r="I76" i="1" s="1"/>
  <c r="H70" i="1"/>
  <c r="G70" i="1"/>
  <c r="F70" i="1"/>
  <c r="F76" i="1" s="1"/>
  <c r="E70" i="1"/>
  <c r="D70" i="1"/>
  <c r="L70" i="1" s="1"/>
  <c r="K67" i="1"/>
  <c r="J67" i="1"/>
  <c r="K66" i="1"/>
  <c r="J66" i="1"/>
  <c r="I66" i="1"/>
  <c r="H66" i="1"/>
  <c r="G66" i="1"/>
  <c r="G67" i="1" s="1"/>
  <c r="G85" i="1" s="1"/>
  <c r="F66" i="1"/>
  <c r="E66" i="1"/>
  <c r="D66" i="1"/>
  <c r="L66" i="1" s="1"/>
  <c r="K65" i="1"/>
  <c r="J65" i="1"/>
  <c r="I65" i="1"/>
  <c r="H65" i="1"/>
  <c r="G65" i="1"/>
  <c r="F65" i="1"/>
  <c r="E65" i="1"/>
  <c r="E67" i="1" s="1"/>
  <c r="D65" i="1"/>
  <c r="L65" i="1" s="1"/>
  <c r="K64" i="1"/>
  <c r="J64" i="1"/>
  <c r="I64" i="1"/>
  <c r="I67" i="1" s="1"/>
  <c r="H64" i="1"/>
  <c r="H67" i="1" s="1"/>
  <c r="H85" i="1" s="1"/>
  <c r="G64" i="1"/>
  <c r="F64" i="1"/>
  <c r="F67" i="1" s="1"/>
  <c r="E64" i="1"/>
  <c r="D64" i="1"/>
  <c r="L64" i="1" s="1"/>
  <c r="K54" i="1"/>
  <c r="J54" i="1"/>
  <c r="I54" i="1"/>
  <c r="H54" i="1"/>
  <c r="G54" i="1"/>
  <c r="F54" i="1"/>
  <c r="E54" i="1"/>
  <c r="D54" i="1"/>
  <c r="L54" i="1" s="1"/>
  <c r="K53" i="1"/>
  <c r="J53" i="1"/>
  <c r="I53" i="1"/>
  <c r="H53" i="1"/>
  <c r="G53" i="1"/>
  <c r="F53" i="1"/>
  <c r="E53" i="1"/>
  <c r="D53" i="1"/>
  <c r="L53" i="1" s="1"/>
  <c r="K52" i="1"/>
  <c r="J52" i="1"/>
  <c r="I52" i="1"/>
  <c r="H52" i="1"/>
  <c r="G52" i="1"/>
  <c r="F52" i="1"/>
  <c r="E52" i="1"/>
  <c r="D52" i="1"/>
  <c r="L52" i="1" s="1"/>
  <c r="K51" i="1"/>
  <c r="K55" i="1" s="1"/>
  <c r="J51" i="1"/>
  <c r="J55" i="1" s="1"/>
  <c r="I51" i="1"/>
  <c r="I55" i="1" s="1"/>
  <c r="H51" i="1"/>
  <c r="H55" i="1" s="1"/>
  <c r="G51" i="1"/>
  <c r="G55" i="1" s="1"/>
  <c r="F51" i="1"/>
  <c r="F55" i="1" s="1"/>
  <c r="E51" i="1"/>
  <c r="E55" i="1" s="1"/>
  <c r="D51" i="1"/>
  <c r="D55" i="1" s="1"/>
  <c r="K47" i="1"/>
  <c r="J47" i="1"/>
  <c r="I47" i="1"/>
  <c r="H47" i="1"/>
  <c r="G47" i="1"/>
  <c r="F47" i="1"/>
  <c r="E47" i="1"/>
  <c r="D47" i="1"/>
  <c r="L47" i="1" s="1"/>
  <c r="K46" i="1"/>
  <c r="J46" i="1"/>
  <c r="I46" i="1"/>
  <c r="H46" i="1"/>
  <c r="G46" i="1"/>
  <c r="F46" i="1"/>
  <c r="E46" i="1"/>
  <c r="D46" i="1"/>
  <c r="L46" i="1" s="1"/>
  <c r="K45" i="1"/>
  <c r="J45" i="1"/>
  <c r="I45" i="1"/>
  <c r="H45" i="1"/>
  <c r="G45" i="1"/>
  <c r="F45" i="1"/>
  <c r="E45" i="1"/>
  <c r="D45" i="1"/>
  <c r="L45" i="1" s="1"/>
  <c r="K44" i="1"/>
  <c r="K48" i="1" s="1"/>
  <c r="J44" i="1"/>
  <c r="J48" i="1" s="1"/>
  <c r="I44" i="1"/>
  <c r="I48" i="1" s="1"/>
  <c r="H44" i="1"/>
  <c r="H48" i="1" s="1"/>
  <c r="G44" i="1"/>
  <c r="G48" i="1" s="1"/>
  <c r="F44" i="1"/>
  <c r="F48" i="1" s="1"/>
  <c r="E44" i="1"/>
  <c r="E48" i="1" s="1"/>
  <c r="D44" i="1"/>
  <c r="L44" i="1" s="1"/>
  <c r="K40" i="1"/>
  <c r="J40" i="1"/>
  <c r="I40" i="1"/>
  <c r="H40" i="1"/>
  <c r="G40" i="1"/>
  <c r="F40" i="1"/>
  <c r="E40" i="1"/>
  <c r="D40" i="1"/>
  <c r="L40" i="1" s="1"/>
  <c r="K39" i="1"/>
  <c r="J39" i="1"/>
  <c r="I39" i="1"/>
  <c r="H39" i="1"/>
  <c r="G39" i="1"/>
  <c r="F39" i="1"/>
  <c r="E39" i="1"/>
  <c r="D39" i="1"/>
  <c r="L39" i="1" s="1"/>
  <c r="K38" i="1"/>
  <c r="J38" i="1"/>
  <c r="I38" i="1"/>
  <c r="H38" i="1"/>
  <c r="G38" i="1"/>
  <c r="F38" i="1"/>
  <c r="E38" i="1"/>
  <c r="D38" i="1"/>
  <c r="L38" i="1" s="1"/>
  <c r="K37" i="1"/>
  <c r="J37" i="1"/>
  <c r="I37" i="1"/>
  <c r="H37" i="1"/>
  <c r="G37" i="1"/>
  <c r="F37" i="1"/>
  <c r="E37" i="1"/>
  <c r="D37" i="1"/>
  <c r="L37" i="1" s="1"/>
  <c r="K36" i="1"/>
  <c r="K41" i="1" s="1"/>
  <c r="J36" i="1"/>
  <c r="J41" i="1" s="1"/>
  <c r="I36" i="1"/>
  <c r="I41" i="1" s="1"/>
  <c r="H36" i="1"/>
  <c r="H41" i="1" s="1"/>
  <c r="G36" i="1"/>
  <c r="G41" i="1" s="1"/>
  <c r="F36" i="1"/>
  <c r="F41" i="1" s="1"/>
  <c r="E36" i="1"/>
  <c r="E41" i="1" s="1"/>
  <c r="D36" i="1"/>
  <c r="D41" i="1" s="1"/>
  <c r="K32" i="1"/>
  <c r="J32" i="1"/>
  <c r="I32" i="1"/>
  <c r="H32" i="1"/>
  <c r="G32" i="1"/>
  <c r="F32" i="1"/>
  <c r="E32" i="1"/>
  <c r="D32" i="1"/>
  <c r="L32" i="1" s="1"/>
  <c r="K31" i="1"/>
  <c r="J31" i="1"/>
  <c r="I31" i="1"/>
  <c r="H31" i="1"/>
  <c r="G31" i="1"/>
  <c r="F31" i="1"/>
  <c r="E31" i="1"/>
  <c r="D31" i="1"/>
  <c r="L31" i="1" s="1"/>
  <c r="K30" i="1"/>
  <c r="J30" i="1"/>
  <c r="I30" i="1"/>
  <c r="H30" i="1"/>
  <c r="G30" i="1"/>
  <c r="F30" i="1"/>
  <c r="E30" i="1"/>
  <c r="D30" i="1"/>
  <c r="L30" i="1" s="1"/>
  <c r="K29" i="1"/>
  <c r="K33" i="1" s="1"/>
  <c r="J29" i="1"/>
  <c r="J33" i="1" s="1"/>
  <c r="I29" i="1"/>
  <c r="I33" i="1" s="1"/>
  <c r="H29" i="1"/>
  <c r="H33" i="1" s="1"/>
  <c r="G29" i="1"/>
  <c r="G33" i="1" s="1"/>
  <c r="F29" i="1"/>
  <c r="F33" i="1" s="1"/>
  <c r="E29" i="1"/>
  <c r="E33" i="1" s="1"/>
  <c r="D29" i="1"/>
  <c r="D33" i="1" s="1"/>
  <c r="K25" i="1"/>
  <c r="J25" i="1"/>
  <c r="I25" i="1"/>
  <c r="H25" i="1"/>
  <c r="G25" i="1"/>
  <c r="F25" i="1"/>
  <c r="E25" i="1"/>
  <c r="D25" i="1"/>
  <c r="L25" i="1" s="1"/>
  <c r="K24" i="1"/>
  <c r="J24" i="1"/>
  <c r="I24" i="1"/>
  <c r="H24" i="1"/>
  <c r="G24" i="1"/>
  <c r="F24" i="1"/>
  <c r="E24" i="1"/>
  <c r="D24" i="1"/>
  <c r="L24" i="1" s="1"/>
  <c r="K23" i="1"/>
  <c r="J23" i="1"/>
  <c r="I23" i="1"/>
  <c r="H23" i="1"/>
  <c r="G23" i="1"/>
  <c r="F23" i="1"/>
  <c r="E23" i="1"/>
  <c r="D23" i="1"/>
  <c r="L23" i="1" s="1"/>
  <c r="K22" i="1"/>
  <c r="K26" i="1" s="1"/>
  <c r="J22" i="1"/>
  <c r="J26" i="1" s="1"/>
  <c r="I22" i="1"/>
  <c r="I26" i="1" s="1"/>
  <c r="H22" i="1"/>
  <c r="H26" i="1" s="1"/>
  <c r="G22" i="1"/>
  <c r="G26" i="1" s="1"/>
  <c r="F22" i="1"/>
  <c r="F26" i="1" s="1"/>
  <c r="E22" i="1"/>
  <c r="E26" i="1" s="1"/>
  <c r="D22" i="1"/>
  <c r="L22" i="1" s="1"/>
  <c r="K18" i="1"/>
  <c r="J18" i="1"/>
  <c r="I18" i="1"/>
  <c r="H18" i="1"/>
  <c r="G18" i="1"/>
  <c r="F18" i="1"/>
  <c r="E18" i="1"/>
  <c r="D18" i="1"/>
  <c r="L18" i="1" s="1"/>
  <c r="K17" i="1"/>
  <c r="J17" i="1"/>
  <c r="I17" i="1"/>
  <c r="H17" i="1"/>
  <c r="G17" i="1"/>
  <c r="F17" i="1"/>
  <c r="E17" i="1"/>
  <c r="D17" i="1"/>
  <c r="L17" i="1" s="1"/>
  <c r="K16" i="1"/>
  <c r="J16" i="1"/>
  <c r="I16" i="1"/>
  <c r="H16" i="1"/>
  <c r="G16" i="1"/>
  <c r="F16" i="1"/>
  <c r="E16" i="1"/>
  <c r="D16" i="1"/>
  <c r="L16" i="1" s="1"/>
  <c r="K15" i="1"/>
  <c r="K19" i="1" s="1"/>
  <c r="J15" i="1"/>
  <c r="J19" i="1" s="1"/>
  <c r="I15" i="1"/>
  <c r="I19" i="1" s="1"/>
  <c r="H15" i="1"/>
  <c r="H19" i="1" s="1"/>
  <c r="G15" i="1"/>
  <c r="G19" i="1" s="1"/>
  <c r="F15" i="1"/>
  <c r="F19" i="1" s="1"/>
  <c r="E15" i="1"/>
  <c r="L15" i="1" s="1"/>
  <c r="D15" i="1"/>
  <c r="D19" i="1" s="1"/>
  <c r="K12" i="1"/>
  <c r="K58" i="1" s="1"/>
  <c r="J12" i="1"/>
  <c r="K10" i="1"/>
  <c r="J10" i="1"/>
  <c r="I10" i="1"/>
  <c r="H10" i="1"/>
  <c r="G10" i="1"/>
  <c r="G12" i="1" s="1"/>
  <c r="F10" i="1"/>
  <c r="E10" i="1"/>
  <c r="D10" i="1"/>
  <c r="L10" i="1" s="1"/>
  <c r="K9" i="1"/>
  <c r="J9" i="1"/>
  <c r="I9" i="1"/>
  <c r="H9" i="1"/>
  <c r="G9" i="1"/>
  <c r="F9" i="1"/>
  <c r="E9" i="1"/>
  <c r="E12" i="1" s="1"/>
  <c r="D9" i="1"/>
  <c r="L9" i="1" s="1"/>
  <c r="K8" i="1"/>
  <c r="J8" i="1"/>
  <c r="I8" i="1"/>
  <c r="I12" i="1" s="1"/>
  <c r="I58" i="1" s="1"/>
  <c r="H8" i="1"/>
  <c r="H12" i="1" s="1"/>
  <c r="G8" i="1"/>
  <c r="F8" i="1"/>
  <c r="F12" i="1" s="1"/>
  <c r="F58" i="1" s="1"/>
  <c r="E8" i="1"/>
  <c r="L8" i="1" s="1"/>
  <c r="L12" i="1" s="1"/>
  <c r="D8" i="1"/>
  <c r="D12" i="1" s="1"/>
  <c r="D58" i="2" l="1"/>
  <c r="H58" i="2"/>
  <c r="H88" i="2" s="1"/>
  <c r="D85" i="2"/>
  <c r="I58" i="2"/>
  <c r="I88" i="2" s="1"/>
  <c r="L26" i="2"/>
  <c r="J85" i="2"/>
  <c r="G58" i="2"/>
  <c r="G88" i="2" s="1"/>
  <c r="L55" i="2"/>
  <c r="J58" i="2"/>
  <c r="J88" i="2" s="1"/>
  <c r="K58" i="2"/>
  <c r="K88" i="2" s="1"/>
  <c r="F58" i="2"/>
  <c r="F88" i="2" s="1"/>
  <c r="L33" i="2"/>
  <c r="E58" i="2"/>
  <c r="L82" i="2"/>
  <c r="K26" i="2"/>
  <c r="D33" i="2"/>
  <c r="D55" i="2"/>
  <c r="D76" i="2"/>
  <c r="E76" i="2"/>
  <c r="E85" i="2" s="1"/>
  <c r="L15" i="2"/>
  <c r="L19" i="2" s="1"/>
  <c r="L36" i="2"/>
  <c r="L41" i="2" s="1"/>
  <c r="L44" i="2"/>
  <c r="L48" i="2" s="1"/>
  <c r="L71" i="2"/>
  <c r="L76" i="2" s="1"/>
  <c r="L8" i="2"/>
  <c r="L12" i="2" s="1"/>
  <c r="L58" i="2" s="1"/>
  <c r="L66" i="2"/>
  <c r="L67" i="2" s="1"/>
  <c r="L85" i="2" s="1"/>
  <c r="L19" i="1"/>
  <c r="I85" i="1"/>
  <c r="H58" i="1"/>
  <c r="H88" i="1" s="1"/>
  <c r="G58" i="1"/>
  <c r="G88" i="1" s="1"/>
  <c r="E85" i="1"/>
  <c r="F88" i="1"/>
  <c r="I88" i="1"/>
  <c r="L26" i="1"/>
  <c r="L58" i="1" s="1"/>
  <c r="L88" i="1" s="1"/>
  <c r="L67" i="1"/>
  <c r="L85" i="1" s="1"/>
  <c r="J85" i="1"/>
  <c r="L48" i="1"/>
  <c r="E58" i="1"/>
  <c r="E88" i="1" s="1"/>
  <c r="K85" i="1"/>
  <c r="K88" i="1"/>
  <c r="J58" i="1"/>
  <c r="F85" i="1"/>
  <c r="L76" i="1"/>
  <c r="L82" i="1"/>
  <c r="L36" i="1"/>
  <c r="L41" i="1" s="1"/>
  <c r="D26" i="1"/>
  <c r="D58" i="1" s="1"/>
  <c r="D88" i="1" s="1"/>
  <c r="E19" i="1"/>
  <c r="L29" i="1"/>
  <c r="L33" i="1" s="1"/>
  <c r="L51" i="1"/>
  <c r="L55" i="1" s="1"/>
  <c r="D67" i="1"/>
  <c r="D85" i="1" s="1"/>
  <c r="D48" i="1"/>
  <c r="L71" i="1"/>
  <c r="L81" i="1"/>
  <c r="E88" i="2" l="1"/>
  <c r="D88" i="2"/>
  <c r="L88" i="2"/>
  <c r="J88" i="1"/>
</calcChain>
</file>

<file path=xl/sharedStrings.xml><?xml version="1.0" encoding="utf-8"?>
<sst xmlns="http://schemas.openxmlformats.org/spreadsheetml/2006/main" count="246" uniqueCount="68">
  <si>
    <t>CHC Baseline</t>
  </si>
  <si>
    <t>Draft Budget Additional</t>
  </si>
  <si>
    <t>Additional staffing &amp; training</t>
  </si>
  <si>
    <t>Additional corporate</t>
  </si>
  <si>
    <t>Additional comms and strategy</t>
  </si>
  <si>
    <t>Digital and IT</t>
  </si>
  <si>
    <t xml:space="preserve">Capgemini </t>
  </si>
  <si>
    <t>Total</t>
  </si>
  <si>
    <t>2023-24</t>
  </si>
  <si>
    <t>Budget</t>
  </si>
  <si>
    <t>wte</t>
  </si>
  <si>
    <t>Gwent Region</t>
  </si>
  <si>
    <t>Z210</t>
  </si>
  <si>
    <t>Fixed Costs</t>
  </si>
  <si>
    <t>Z211</t>
  </si>
  <si>
    <t>Variable Costs</t>
  </si>
  <si>
    <t>Z212</t>
  </si>
  <si>
    <t>Complaints Advocacy Service</t>
  </si>
  <si>
    <t>Transfer to Contingency</t>
  </si>
  <si>
    <t>Neath Port Talbot &amp; Swansea Region</t>
  </si>
  <si>
    <t>Z220</t>
  </si>
  <si>
    <t>Z221</t>
  </si>
  <si>
    <t>Z222</t>
  </si>
  <si>
    <t>North Wales Region</t>
  </si>
  <si>
    <t>Z230</t>
  </si>
  <si>
    <t>Z231</t>
  </si>
  <si>
    <t>Z232</t>
  </si>
  <si>
    <t>Cardiff &amp; The Vale Region</t>
  </si>
  <si>
    <t>Z240</t>
  </si>
  <si>
    <t>Z241</t>
  </si>
  <si>
    <t>Z242</t>
  </si>
  <si>
    <t>Cwm Taf Morgannwg Region</t>
  </si>
  <si>
    <t>Z250</t>
  </si>
  <si>
    <t>Z251</t>
  </si>
  <si>
    <t>Z252</t>
  </si>
  <si>
    <t>Move Costs</t>
  </si>
  <si>
    <t>West Wales Region</t>
  </si>
  <si>
    <t>Z270</t>
  </si>
  <si>
    <t>Z271</t>
  </si>
  <si>
    <t>Z272</t>
  </si>
  <si>
    <t>Powys</t>
  </si>
  <si>
    <t>SUB-TOTAL - OPERATIONAL REGIONS</t>
  </si>
  <si>
    <t>Corporate Office</t>
  </si>
  <si>
    <t>Z280</t>
  </si>
  <si>
    <t>Z281</t>
  </si>
  <si>
    <t>Central Costs</t>
  </si>
  <si>
    <t>Board</t>
  </si>
  <si>
    <t>Z285</t>
  </si>
  <si>
    <t>WorkForce / WOD</t>
  </si>
  <si>
    <t>Z286</t>
  </si>
  <si>
    <t>Strategy</t>
  </si>
  <si>
    <t>Z289</t>
  </si>
  <si>
    <t>Finance&amp; Governance</t>
  </si>
  <si>
    <t>Z290</t>
  </si>
  <si>
    <t>ICT</t>
  </si>
  <si>
    <t>Z294</t>
  </si>
  <si>
    <t>Staff &amp; Member Conference</t>
  </si>
  <si>
    <t>Adjustments</t>
  </si>
  <si>
    <t>Z288</t>
  </si>
  <si>
    <t>Contingency - Unallocated Budget</t>
  </si>
  <si>
    <t>Contingency - Pay Award @ 5%</t>
  </si>
  <si>
    <t>Capgemini CRM Contract</t>
  </si>
  <si>
    <t>SUB-TOTAL - NATIONAL</t>
  </si>
  <si>
    <t>GRAND TOTAL</t>
  </si>
  <si>
    <t>£</t>
  </si>
  <si>
    <t>Overall Expenditure Budgets - WTE</t>
  </si>
  <si>
    <t>WG - Training</t>
  </si>
  <si>
    <t>Overall Expenditure Budgets - 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</si>
</sst>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;[Red]\-#,##0;\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indexed="8"/>
      <name val="Arial"/>
      <family val="2"/>
    </font>
    <font>
      <sz val="11"/>
      <color theme="1"/>
      <name val="Arial"/>
      <family val="2"/>
    </font>
    <font>
      <i/>
      <sz val="11"/>
      <name val="Arial"/>
      <family val="2"/>
    </font>
    <font>
      <b/>
      <u/>
      <sz val="11"/>
      <color rgb="FF0070C0"/>
      <name val="Arial"/>
      <family val="2"/>
    </font>
    <font>
      <sz val="11"/>
      <color rgb="FF0070C0"/>
      <name val="Arial"/>
      <family val="2"/>
    </font>
    <font>
      <i/>
      <sz val="11"/>
      <color rgb="FF0070C0"/>
      <name val="Arial"/>
      <family val="2"/>
    </font>
    <font>
      <b/>
      <sz val="11"/>
      <color rgb="FF0070C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43" fontId="2" fillId="0" borderId="0" xfId="1" applyFont="1" applyAlignment="1">
      <alignment horizontal="center"/>
    </xf>
    <xf numFmtId="43" fontId="3" fillId="0" borderId="0" xfId="1" applyFont="1"/>
    <xf numFmtId="0" fontId="3" fillId="0" borderId="0" xfId="0" applyFont="1"/>
    <xf numFmtId="0" fontId="2" fillId="0" borderId="0" xfId="0" applyFont="1" applyAlignment="1">
      <alignment horizontal="center"/>
    </xf>
    <xf numFmtId="43" fontId="3" fillId="0" borderId="0" xfId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43" fontId="5" fillId="0" borderId="0" xfId="1" applyFont="1"/>
    <xf numFmtId="43" fontId="6" fillId="0" borderId="0" xfId="1" applyFont="1"/>
    <xf numFmtId="43" fontId="7" fillId="0" borderId="0" xfId="1" applyFont="1" applyAlignment="1">
      <alignment horizontal="center"/>
    </xf>
    <xf numFmtId="43" fontId="8" fillId="0" borderId="1" xfId="1" applyFont="1" applyFill="1" applyBorder="1" applyAlignment="1">
      <alignment horizontal="center" wrapText="1"/>
    </xf>
    <xf numFmtId="43" fontId="8" fillId="2" borderId="1" xfId="1" applyFont="1" applyFill="1" applyBorder="1" applyAlignment="1">
      <alignment horizontal="center" wrapText="1"/>
    </xf>
    <xf numFmtId="43" fontId="8" fillId="2" borderId="1" xfId="1" applyFont="1" applyFill="1" applyBorder="1" applyAlignment="1">
      <alignment horizontal="right" wrapText="1"/>
    </xf>
    <xf numFmtId="0" fontId="9" fillId="0" borderId="0" xfId="0" applyFont="1"/>
    <xf numFmtId="43" fontId="10" fillId="2" borderId="1" xfId="1" applyFont="1" applyFill="1" applyBorder="1" applyAlignment="1">
      <alignment horizontal="right" wrapText="1"/>
    </xf>
    <xf numFmtId="43" fontId="10" fillId="2" borderId="2" xfId="1" applyFont="1" applyFill="1" applyBorder="1"/>
    <xf numFmtId="164" fontId="3" fillId="0" borderId="0" xfId="0" applyNumberFormat="1" applyFont="1"/>
    <xf numFmtId="3" fontId="3" fillId="0" borderId="0" xfId="0" applyNumberFormat="1" applyFont="1"/>
    <xf numFmtId="165" fontId="2" fillId="0" borderId="0" xfId="1" applyNumberFormat="1" applyFont="1" applyAlignment="1">
      <alignment horizontal="center"/>
    </xf>
    <xf numFmtId="165" fontId="3" fillId="0" borderId="0" xfId="1" applyNumberFormat="1" applyFont="1"/>
    <xf numFmtId="165" fontId="3" fillId="0" borderId="0" xfId="1" applyNumberFormat="1" applyFont="1" applyAlignment="1">
      <alignment horizontal="center" wrapText="1"/>
    </xf>
    <xf numFmtId="165" fontId="4" fillId="0" borderId="0" xfId="1" applyNumberFormat="1" applyFont="1" applyAlignment="1">
      <alignment horizontal="center"/>
    </xf>
    <xf numFmtId="165" fontId="5" fillId="0" borderId="0" xfId="1" applyNumberFormat="1" applyFont="1"/>
    <xf numFmtId="165" fontId="9" fillId="0" borderId="0" xfId="1" applyNumberFormat="1" applyFont="1"/>
    <xf numFmtId="165" fontId="10" fillId="2" borderId="1" xfId="1" applyNumberFormat="1" applyFont="1" applyFill="1" applyBorder="1" applyAlignment="1">
      <alignment horizontal="right" wrapText="1"/>
    </xf>
    <xf numFmtId="165" fontId="10" fillId="2" borderId="2" xfId="1" applyNumberFormat="1" applyFont="1" applyFill="1" applyBorder="1"/>
    <xf numFmtId="165" fontId="11" fillId="0" borderId="0" xfId="1" applyNumberFormat="1" applyFont="1"/>
    <xf numFmtId="0" fontId="11" fillId="0" borderId="0" xfId="0" applyFont="1"/>
    <xf numFmtId="165" fontId="6" fillId="0" borderId="0" xfId="1" applyNumberFormat="1" applyFont="1"/>
    <xf numFmtId="165" fontId="7" fillId="0" borderId="0" xfId="1" applyNumberFormat="1" applyFont="1" applyAlignment="1">
      <alignment horizontal="center"/>
    </xf>
    <xf numFmtId="165" fontId="8" fillId="0" borderId="1" xfId="1" applyNumberFormat="1" applyFont="1" applyFill="1" applyBorder="1" applyAlignment="1">
      <alignment horizontal="center" wrapText="1"/>
    </xf>
    <xf numFmtId="165" fontId="8" fillId="2" borderId="1" xfId="1" applyNumberFormat="1" applyFont="1" applyFill="1" applyBorder="1" applyAlignment="1">
      <alignment horizontal="center" wrapText="1"/>
    </xf>
    <xf numFmtId="165" fontId="8" fillId="2" borderId="1" xfId="1" applyNumberFormat="1" applyFont="1" applyFill="1" applyBorder="1" applyAlignment="1">
      <alignment horizontal="right" wrapText="1"/>
    </xf>
    <xf numFmtId="165" fontId="2" fillId="0" borderId="0" xfId="1" applyNumberFormat="1" applyFont="1"/>
    <xf numFmtId="165" fontId="12" fillId="0" borderId="0" xfId="1" applyNumberFormat="1" applyFont="1"/>
    <xf numFmtId="165" fontId="10" fillId="0" borderId="0" xfId="1" applyNumberFormat="1" applyFont="1"/>
    <xf numFmtId="0" fontId="2" fillId="0" borderId="0" xfId="0" applyFont="1"/>
    <xf numFmtId="0" fontId="12" fillId="0" borderId="0" xfId="0" applyFont="1"/>
    <xf numFmtId="0" fontId="10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itizenvoicebody-my.sharepoint.com/personal/alun_lloyd_llaiscymru_org/Documents/Documents/Financial%20Plan%202023-24/Workings%20&amp;%20Analysis/Financial%20Plan%202023-24%20-%20Analysis%20Template%20v7%20-%2017-07-2023.xlsx" TargetMode="External"/><Relationship Id="rId1" Type="http://schemas.openxmlformats.org/officeDocument/2006/relationships/externalLinkPath" Target="/personal/alun_lloyd_llaiscymru_org/Documents/Documents/Financial%20Plan%202023-24/Workings%20&amp;%20Analysis/Financial%20Plan%202023-24%20-%20Analysis%20Template%20v7%20-%2017-07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come 2023-24"/>
      <sheetName val="Funding Letter Analysis"/>
      <sheetName val="CHC Baseline"/>
      <sheetName val="Draft Budget Additional"/>
      <sheetName val="Additional Staffing-Training"/>
      <sheetName val="Additional Corporate"/>
      <sheetName val="Additional Comms &amp; Strategy"/>
      <sheetName val="Digital &amp; IT"/>
      <sheetName val="WG - Training"/>
      <sheetName val="Capgemini"/>
      <sheetName val="Overall Expenditure Budgets"/>
      <sheetName val="Overall - WTE"/>
      <sheetName val="Overall - £"/>
      <sheetName val="Overall Financial Plan"/>
      <sheetName val="Month 12 2022-23"/>
    </sheetNames>
    <sheetDataSet>
      <sheetData sheetId="0"/>
      <sheetData sheetId="1"/>
      <sheetData sheetId="2">
        <row r="8">
          <cell r="E8">
            <v>6.8</v>
          </cell>
          <cell r="I8">
            <v>363923</v>
          </cell>
        </row>
        <row r="9">
          <cell r="I9">
            <v>38707</v>
          </cell>
        </row>
        <row r="10">
          <cell r="E10">
            <v>3.8</v>
          </cell>
          <cell r="I10">
            <v>153630</v>
          </cell>
        </row>
        <row r="15">
          <cell r="E15">
            <v>5.8</v>
          </cell>
          <cell r="I15">
            <v>336003</v>
          </cell>
        </row>
        <row r="16">
          <cell r="I16">
            <v>19911</v>
          </cell>
        </row>
        <row r="17">
          <cell r="E17">
            <v>2.71</v>
          </cell>
          <cell r="I17">
            <v>116124</v>
          </cell>
        </row>
        <row r="22">
          <cell r="E22">
            <v>7</v>
          </cell>
          <cell r="I22">
            <v>401614</v>
          </cell>
        </row>
        <row r="23">
          <cell r="I23">
            <v>69480</v>
          </cell>
        </row>
        <row r="24">
          <cell r="E24">
            <v>7.8</v>
          </cell>
          <cell r="I24">
            <v>345806</v>
          </cell>
        </row>
        <row r="29">
          <cell r="E29">
            <v>6.8</v>
          </cell>
          <cell r="I29">
            <v>356192</v>
          </cell>
        </row>
        <row r="30">
          <cell r="I30">
            <v>22268</v>
          </cell>
        </row>
        <row r="31">
          <cell r="E31">
            <v>3</v>
          </cell>
          <cell r="I31">
            <v>129818</v>
          </cell>
        </row>
        <row r="36">
          <cell r="E36">
            <v>5.67</v>
          </cell>
          <cell r="I36">
            <v>288489</v>
          </cell>
        </row>
        <row r="37">
          <cell r="I37">
            <v>17652</v>
          </cell>
        </row>
        <row r="38">
          <cell r="E38">
            <v>3.13</v>
          </cell>
          <cell r="I38">
            <v>146166</v>
          </cell>
        </row>
        <row r="44">
          <cell r="E44">
            <v>7.09</v>
          </cell>
          <cell r="I44">
            <v>411606</v>
          </cell>
        </row>
        <row r="45">
          <cell r="I45">
            <v>34300</v>
          </cell>
        </row>
        <row r="46">
          <cell r="E46">
            <v>3</v>
          </cell>
          <cell r="I46">
            <v>122126</v>
          </cell>
        </row>
        <row r="51">
          <cell r="E51">
            <v>5.65</v>
          </cell>
          <cell r="I51">
            <v>312731</v>
          </cell>
        </row>
        <row r="52">
          <cell r="I52">
            <v>20629</v>
          </cell>
        </row>
        <row r="53">
          <cell r="E53">
            <v>1.8</v>
          </cell>
          <cell r="I53">
            <v>71452</v>
          </cell>
        </row>
        <row r="64">
          <cell r="I64">
            <v>48215</v>
          </cell>
        </row>
        <row r="65">
          <cell r="I65">
            <v>12837</v>
          </cell>
        </row>
        <row r="70">
          <cell r="E70">
            <v>2</v>
          </cell>
          <cell r="I70">
            <v>125505</v>
          </cell>
        </row>
        <row r="71">
          <cell r="E71">
            <v>2.39</v>
          </cell>
          <cell r="I71">
            <v>183068</v>
          </cell>
        </row>
        <row r="72">
          <cell r="E72">
            <v>0</v>
          </cell>
          <cell r="I72">
            <v>15000</v>
          </cell>
        </row>
        <row r="73">
          <cell r="E73">
            <v>4.5999999999999996</v>
          </cell>
          <cell r="I73">
            <v>317139</v>
          </cell>
        </row>
        <row r="74">
          <cell r="E74">
            <v>0</v>
          </cell>
          <cell r="I74">
            <v>154780</v>
          </cell>
        </row>
        <row r="79">
          <cell r="I79">
            <v>17829</v>
          </cell>
        </row>
      </sheetData>
      <sheetData sheetId="3">
        <row r="10">
          <cell r="E10">
            <v>1</v>
          </cell>
          <cell r="I10">
            <v>39050</v>
          </cell>
        </row>
        <row r="17">
          <cell r="E17">
            <v>1</v>
          </cell>
          <cell r="I17">
            <v>39050</v>
          </cell>
        </row>
        <row r="24">
          <cell r="E24">
            <v>1</v>
          </cell>
          <cell r="I24">
            <v>39050</v>
          </cell>
        </row>
        <row r="31">
          <cell r="E31">
            <v>1</v>
          </cell>
          <cell r="I31">
            <v>39050</v>
          </cell>
        </row>
        <row r="38">
          <cell r="E38">
            <v>1</v>
          </cell>
          <cell r="I38">
            <v>39050</v>
          </cell>
        </row>
        <row r="46">
          <cell r="E46">
            <v>1</v>
          </cell>
          <cell r="I46">
            <v>39050</v>
          </cell>
        </row>
        <row r="53">
          <cell r="E53">
            <v>1</v>
          </cell>
          <cell r="I53">
            <v>39050</v>
          </cell>
        </row>
        <row r="70">
          <cell r="E70">
            <v>11</v>
          </cell>
          <cell r="I70">
            <v>381450</v>
          </cell>
        </row>
        <row r="71">
          <cell r="E71">
            <v>1</v>
          </cell>
          <cell r="I71">
            <v>109120</v>
          </cell>
        </row>
        <row r="72">
          <cell r="I72">
            <v>42300</v>
          </cell>
        </row>
        <row r="73">
          <cell r="E73">
            <v>2</v>
          </cell>
          <cell r="I73">
            <v>177069</v>
          </cell>
        </row>
        <row r="74">
          <cell r="E74">
            <v>1</v>
          </cell>
          <cell r="I74">
            <v>403741</v>
          </cell>
        </row>
        <row r="79">
          <cell r="I79">
            <v>15970</v>
          </cell>
        </row>
      </sheetData>
      <sheetData sheetId="4">
        <row r="10">
          <cell r="E10">
            <v>1</v>
          </cell>
          <cell r="I10">
            <v>22428</v>
          </cell>
        </row>
        <row r="17">
          <cell r="E17">
            <v>1</v>
          </cell>
          <cell r="I17">
            <v>22428</v>
          </cell>
        </row>
        <row r="24">
          <cell r="E24">
            <v>1</v>
          </cell>
          <cell r="I24">
            <v>22428</v>
          </cell>
        </row>
        <row r="31">
          <cell r="E31">
            <v>1</v>
          </cell>
          <cell r="I31">
            <v>22428</v>
          </cell>
        </row>
        <row r="38">
          <cell r="E38">
            <v>1</v>
          </cell>
          <cell r="I38">
            <v>22428</v>
          </cell>
        </row>
        <row r="46">
          <cell r="E46">
            <v>1</v>
          </cell>
          <cell r="I46">
            <v>22428</v>
          </cell>
        </row>
        <row r="53">
          <cell r="E53">
            <v>1</v>
          </cell>
          <cell r="I53">
            <v>22428</v>
          </cell>
        </row>
        <row r="70">
          <cell r="E70">
            <v>1</v>
          </cell>
          <cell r="I70">
            <v>22428</v>
          </cell>
        </row>
        <row r="71">
          <cell r="I71">
            <v>44000</v>
          </cell>
        </row>
        <row r="79">
          <cell r="I79">
            <v>14576</v>
          </cell>
        </row>
      </sheetData>
      <sheetData sheetId="5">
        <row r="70">
          <cell r="E70">
            <v>1</v>
          </cell>
          <cell r="I70">
            <v>39708</v>
          </cell>
        </row>
        <row r="71">
          <cell r="E71">
            <v>1</v>
          </cell>
          <cell r="I71">
            <v>25461</v>
          </cell>
        </row>
        <row r="74">
          <cell r="E74">
            <v>1</v>
          </cell>
          <cell r="I74">
            <v>39708</v>
          </cell>
        </row>
        <row r="79">
          <cell r="I79">
            <v>18123</v>
          </cell>
        </row>
      </sheetData>
      <sheetData sheetId="6">
        <row r="72">
          <cell r="E72">
            <v>6</v>
          </cell>
          <cell r="I72">
            <v>198873</v>
          </cell>
        </row>
        <row r="79">
          <cell r="I79">
            <v>11127</v>
          </cell>
        </row>
      </sheetData>
      <sheetData sheetId="7">
        <row r="72">
          <cell r="E72">
            <v>1</v>
          </cell>
          <cell r="I72">
            <v>39708</v>
          </cell>
        </row>
        <row r="74">
          <cell r="E74">
            <v>0</v>
          </cell>
          <cell r="I74">
            <v>509750.80000000005</v>
          </cell>
        </row>
        <row r="79">
          <cell r="I79">
            <v>129541.19999999995</v>
          </cell>
        </row>
      </sheetData>
      <sheetData sheetId="8">
        <row r="71">
          <cell r="I71">
            <v>62500</v>
          </cell>
        </row>
      </sheetData>
      <sheetData sheetId="9">
        <row r="81">
          <cell r="I81">
            <v>440000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12743-398F-41EE-859D-F57D8E420B6B}">
  <sheetPr>
    <pageSetUpPr fitToPage="1"/>
  </sheetPr>
  <dimension ref="A1:L97"/>
  <sheetViews>
    <sheetView tabSelected="1" workbookViewId="0">
      <selection sqref="A1:XFD1048576"/>
    </sheetView>
  </sheetViews>
  <sheetFormatPr defaultColWidth="8.85546875" defaultRowHeight="14.25" x14ac:dyDescent="0.2"/>
  <cols>
    <col min="1" max="1" width="5" style="3" customWidth="1"/>
    <col min="2" max="2" width="7" style="3" customWidth="1"/>
    <col min="3" max="3" width="35" style="3" customWidth="1"/>
    <col min="4" max="5" width="15.28515625" style="2" customWidth="1"/>
    <col min="6" max="12" width="15.28515625" style="3" customWidth="1"/>
    <col min="13" max="16384" width="8.85546875" style="3"/>
  </cols>
  <sheetData>
    <row r="1" spans="1:12" ht="15" x14ac:dyDescent="0.25">
      <c r="A1" s="29" t="s">
        <v>65</v>
      </c>
      <c r="D1" s="1"/>
    </row>
    <row r="2" spans="1:12" ht="15" x14ac:dyDescent="0.25">
      <c r="D2" s="1"/>
      <c r="H2" s="4"/>
    </row>
    <row r="3" spans="1:12" ht="42.75" x14ac:dyDescent="0.2">
      <c r="D3" s="5" t="s">
        <v>0</v>
      </c>
      <c r="E3" s="5" t="s">
        <v>1</v>
      </c>
      <c r="F3" s="6" t="s">
        <v>2</v>
      </c>
      <c r="G3" s="6" t="s">
        <v>3</v>
      </c>
      <c r="H3" s="6" t="s">
        <v>4</v>
      </c>
      <c r="I3" s="6" t="s">
        <v>5</v>
      </c>
      <c r="J3" s="22" t="s">
        <v>66</v>
      </c>
      <c r="K3" s="6" t="s">
        <v>6</v>
      </c>
      <c r="L3" s="6" t="s">
        <v>7</v>
      </c>
    </row>
    <row r="4" spans="1:12" x14ac:dyDescent="0.2">
      <c r="D4" s="7" t="s">
        <v>8</v>
      </c>
      <c r="E4" s="7" t="s">
        <v>8</v>
      </c>
      <c r="F4" s="7" t="s">
        <v>8</v>
      </c>
      <c r="G4" s="7" t="s">
        <v>8</v>
      </c>
      <c r="H4" s="7" t="s">
        <v>8</v>
      </c>
      <c r="I4" s="7" t="s">
        <v>8</v>
      </c>
      <c r="J4" s="23" t="s">
        <v>8</v>
      </c>
      <c r="K4" s="7" t="s">
        <v>8</v>
      </c>
      <c r="L4" s="7" t="s">
        <v>8</v>
      </c>
    </row>
    <row r="5" spans="1:12" x14ac:dyDescent="0.2">
      <c r="D5" s="8" t="s">
        <v>9</v>
      </c>
      <c r="E5" s="8" t="s">
        <v>9</v>
      </c>
      <c r="F5" s="8" t="s">
        <v>9</v>
      </c>
      <c r="G5" s="8" t="s">
        <v>9</v>
      </c>
      <c r="H5" s="8" t="s">
        <v>9</v>
      </c>
      <c r="I5" s="8" t="s">
        <v>9</v>
      </c>
      <c r="J5" s="23" t="s">
        <v>9</v>
      </c>
      <c r="K5" s="8" t="s">
        <v>9</v>
      </c>
      <c r="L5" s="8" t="s">
        <v>9</v>
      </c>
    </row>
    <row r="6" spans="1:12" x14ac:dyDescent="0.2">
      <c r="D6" s="8" t="s">
        <v>10</v>
      </c>
      <c r="E6" s="8" t="s">
        <v>10</v>
      </c>
      <c r="F6" s="8" t="s">
        <v>10</v>
      </c>
      <c r="G6" s="8" t="s">
        <v>10</v>
      </c>
      <c r="H6" s="8" t="s">
        <v>10</v>
      </c>
      <c r="I6" s="8" t="s">
        <v>10</v>
      </c>
      <c r="J6" s="8" t="s">
        <v>10</v>
      </c>
      <c r="K6" s="8" t="s">
        <v>10</v>
      </c>
      <c r="L6" s="8" t="s">
        <v>10</v>
      </c>
    </row>
    <row r="7" spans="1:12" ht="15" x14ac:dyDescent="0.25">
      <c r="A7" s="38" t="s">
        <v>11</v>
      </c>
      <c r="B7" s="38"/>
      <c r="C7" s="38"/>
      <c r="D7" s="9"/>
      <c r="E7" s="9"/>
      <c r="F7" s="9"/>
      <c r="G7" s="9"/>
      <c r="H7" s="9"/>
      <c r="I7" s="9"/>
      <c r="J7" s="9"/>
      <c r="K7" s="9"/>
      <c r="L7" s="9"/>
    </row>
    <row r="8" spans="1:12" x14ac:dyDescent="0.2">
      <c r="B8" s="3" t="s">
        <v>12</v>
      </c>
      <c r="C8" s="3" t="s">
        <v>13</v>
      </c>
      <c r="D8" s="10">
        <f>+'[1]CHC Baseline'!E8</f>
        <v>6.8</v>
      </c>
      <c r="E8" s="10">
        <f>+'[1]Draft Budget Additional'!E8</f>
        <v>0</v>
      </c>
      <c r="F8" s="10">
        <f>+'[1]Additional Staffing-Training'!E8</f>
        <v>0</v>
      </c>
      <c r="G8" s="10">
        <f>+'[1]Additional Corporate'!E8</f>
        <v>0</v>
      </c>
      <c r="H8" s="10">
        <f>+'[1]Additional Comms &amp; Strategy'!E8</f>
        <v>0</v>
      </c>
      <c r="I8" s="10">
        <f>+'[1]Digital &amp; IT'!E8</f>
        <v>0</v>
      </c>
      <c r="J8" s="10">
        <f>+'[1]WG - Training'!E8</f>
        <v>0</v>
      </c>
      <c r="K8" s="10">
        <f>+[1]Capgemini!E8</f>
        <v>0</v>
      </c>
      <c r="L8" s="10">
        <f>SUM(D8:K8)</f>
        <v>6.8</v>
      </c>
    </row>
    <row r="9" spans="1:12" x14ac:dyDescent="0.2">
      <c r="B9" s="3" t="s">
        <v>14</v>
      </c>
      <c r="C9" s="3" t="s">
        <v>15</v>
      </c>
      <c r="D9" s="10">
        <f>+'[1]CHC Baseline'!E9</f>
        <v>0</v>
      </c>
      <c r="E9" s="10">
        <f>+'[1]Draft Budget Additional'!E9</f>
        <v>0</v>
      </c>
      <c r="F9" s="10">
        <f>+'[1]Additional Staffing-Training'!E9</f>
        <v>0</v>
      </c>
      <c r="G9" s="10">
        <f>+'[1]Additional Corporate'!E9</f>
        <v>0</v>
      </c>
      <c r="H9" s="10">
        <f>+'[1]Additional Comms &amp; Strategy'!E9</f>
        <v>0</v>
      </c>
      <c r="I9" s="10">
        <f>+'[1]Digital &amp; IT'!E9</f>
        <v>0</v>
      </c>
      <c r="J9" s="10">
        <f>+'[1]WG - Training'!E9</f>
        <v>0</v>
      </c>
      <c r="K9" s="10">
        <f>+[1]Capgemini!E9</f>
        <v>0</v>
      </c>
      <c r="L9" s="10">
        <f t="shared" ref="L9:L10" si="0">SUM(D9:K9)</f>
        <v>0</v>
      </c>
    </row>
    <row r="10" spans="1:12" x14ac:dyDescent="0.2">
      <c r="B10" s="3" t="s">
        <v>16</v>
      </c>
      <c r="C10" s="3" t="s">
        <v>17</v>
      </c>
      <c r="D10" s="10">
        <f>+'[1]CHC Baseline'!E10</f>
        <v>3.8</v>
      </c>
      <c r="E10" s="10">
        <f>+'[1]Draft Budget Additional'!E10</f>
        <v>1</v>
      </c>
      <c r="F10" s="10">
        <f>+'[1]Additional Staffing-Training'!E10</f>
        <v>1</v>
      </c>
      <c r="G10" s="10">
        <f>+'[1]Additional Corporate'!E10</f>
        <v>0</v>
      </c>
      <c r="H10" s="10">
        <f>+'[1]Additional Comms &amp; Strategy'!E10</f>
        <v>0</v>
      </c>
      <c r="I10" s="10">
        <f>+'[1]Digital &amp; IT'!E10</f>
        <v>0</v>
      </c>
      <c r="J10" s="10">
        <f>+'[1]WG - Training'!E10</f>
        <v>0</v>
      </c>
      <c r="K10" s="10">
        <f>+[1]Capgemini!E10</f>
        <v>0</v>
      </c>
      <c r="L10" s="10">
        <f t="shared" si="0"/>
        <v>5.8</v>
      </c>
    </row>
    <row r="11" spans="1:12" x14ac:dyDescent="0.2">
      <c r="C11" s="3" t="s">
        <v>18</v>
      </c>
      <c r="D11" s="11"/>
      <c r="E11" s="11"/>
      <c r="F11" s="11"/>
      <c r="G11" s="11"/>
      <c r="H11" s="11"/>
      <c r="I11" s="11"/>
      <c r="J11" s="11"/>
      <c r="K11" s="11"/>
      <c r="L11" s="11"/>
    </row>
    <row r="12" spans="1:12" ht="15" x14ac:dyDescent="0.25">
      <c r="D12" s="12">
        <f t="shared" ref="D12:L12" si="1">SUM(D8:D11)</f>
        <v>10.6</v>
      </c>
      <c r="E12" s="12">
        <f t="shared" si="1"/>
        <v>1</v>
      </c>
      <c r="F12" s="12">
        <f t="shared" si="1"/>
        <v>1</v>
      </c>
      <c r="G12" s="12">
        <f t="shared" si="1"/>
        <v>0</v>
      </c>
      <c r="H12" s="12">
        <f t="shared" si="1"/>
        <v>0</v>
      </c>
      <c r="I12" s="12">
        <f t="shared" si="1"/>
        <v>0</v>
      </c>
      <c r="J12" s="12">
        <f t="shared" si="1"/>
        <v>0</v>
      </c>
      <c r="K12" s="12">
        <f t="shared" si="1"/>
        <v>0</v>
      </c>
      <c r="L12" s="12">
        <f t="shared" si="1"/>
        <v>12.6</v>
      </c>
    </row>
    <row r="13" spans="1:12" x14ac:dyDescent="0.2">
      <c r="D13" s="10"/>
      <c r="E13" s="10"/>
      <c r="F13" s="10"/>
      <c r="G13" s="10"/>
      <c r="H13" s="10"/>
      <c r="I13" s="10"/>
      <c r="J13" s="10"/>
      <c r="K13" s="10"/>
      <c r="L13" s="10"/>
    </row>
    <row r="14" spans="1:12" ht="15" x14ac:dyDescent="0.25">
      <c r="A14" s="38" t="s">
        <v>19</v>
      </c>
      <c r="B14" s="38"/>
      <c r="C14" s="38"/>
      <c r="D14" s="9"/>
      <c r="E14" s="9"/>
      <c r="F14" s="9"/>
      <c r="G14" s="9"/>
      <c r="H14" s="9"/>
      <c r="I14" s="9"/>
      <c r="J14" s="9"/>
      <c r="K14" s="9"/>
      <c r="L14" s="9"/>
    </row>
    <row r="15" spans="1:12" x14ac:dyDescent="0.2">
      <c r="B15" s="3" t="s">
        <v>20</v>
      </c>
      <c r="C15" s="3" t="s">
        <v>13</v>
      </c>
      <c r="D15" s="10">
        <f>+'[1]CHC Baseline'!E15</f>
        <v>5.8</v>
      </c>
      <c r="E15" s="10">
        <f>+'[1]Draft Budget Additional'!E15</f>
        <v>0</v>
      </c>
      <c r="F15" s="10">
        <f>+'[1]Additional Staffing-Training'!E15</f>
        <v>0</v>
      </c>
      <c r="G15" s="10">
        <f>+'[1]Additional Corporate'!E15</f>
        <v>0</v>
      </c>
      <c r="H15" s="10">
        <f>+'[1]Additional Comms &amp; Strategy'!E15</f>
        <v>0</v>
      </c>
      <c r="I15" s="10">
        <f>+'[1]Digital &amp; IT'!E15</f>
        <v>0</v>
      </c>
      <c r="J15" s="10">
        <f>+'[1]WG - Training'!E15</f>
        <v>0</v>
      </c>
      <c r="K15" s="10">
        <f>+[1]Capgemini!E15</f>
        <v>0</v>
      </c>
      <c r="L15" s="10">
        <f t="shared" ref="L15:L18" si="2">SUM(D15:K15)</f>
        <v>5.8</v>
      </c>
    </row>
    <row r="16" spans="1:12" x14ac:dyDescent="0.2">
      <c r="B16" s="3" t="s">
        <v>21</v>
      </c>
      <c r="C16" s="3" t="s">
        <v>15</v>
      </c>
      <c r="D16" s="10">
        <f>+'[1]CHC Baseline'!E16</f>
        <v>0</v>
      </c>
      <c r="E16" s="10">
        <f>+'[1]Draft Budget Additional'!E16</f>
        <v>0</v>
      </c>
      <c r="F16" s="10">
        <f>+'[1]Additional Staffing-Training'!E16</f>
        <v>0</v>
      </c>
      <c r="G16" s="10">
        <f>+'[1]Additional Corporate'!E16</f>
        <v>0</v>
      </c>
      <c r="H16" s="10">
        <f>+'[1]Additional Comms &amp; Strategy'!E16</f>
        <v>0</v>
      </c>
      <c r="I16" s="10">
        <f>+'[1]Digital &amp; IT'!E16</f>
        <v>0</v>
      </c>
      <c r="J16" s="10">
        <f>+'[1]WG - Training'!E16</f>
        <v>0</v>
      </c>
      <c r="K16" s="10">
        <f>+[1]Capgemini!E16</f>
        <v>0</v>
      </c>
      <c r="L16" s="10">
        <f t="shared" si="2"/>
        <v>0</v>
      </c>
    </row>
    <row r="17" spans="1:12" x14ac:dyDescent="0.2">
      <c r="B17" s="3" t="s">
        <v>22</v>
      </c>
      <c r="C17" s="3" t="s">
        <v>17</v>
      </c>
      <c r="D17" s="10">
        <f>+'[1]CHC Baseline'!E17</f>
        <v>2.71</v>
      </c>
      <c r="E17" s="10">
        <f>+'[1]Draft Budget Additional'!E17</f>
        <v>1</v>
      </c>
      <c r="F17" s="10">
        <f>+'[1]Additional Staffing-Training'!E17</f>
        <v>1</v>
      </c>
      <c r="G17" s="10">
        <f>+'[1]Additional Corporate'!E17</f>
        <v>0</v>
      </c>
      <c r="H17" s="10">
        <f>+'[1]Additional Comms &amp; Strategy'!E17</f>
        <v>0</v>
      </c>
      <c r="I17" s="10">
        <f>+'[1]Digital &amp; IT'!E17</f>
        <v>0</v>
      </c>
      <c r="J17" s="10">
        <f>+'[1]WG - Training'!E17</f>
        <v>0</v>
      </c>
      <c r="K17" s="10">
        <f>+[1]Capgemini!E17</f>
        <v>0</v>
      </c>
      <c r="L17" s="10">
        <f t="shared" si="2"/>
        <v>4.71</v>
      </c>
    </row>
    <row r="18" spans="1:12" x14ac:dyDescent="0.2">
      <c r="C18" s="3" t="s">
        <v>18</v>
      </c>
      <c r="D18" s="10">
        <f>+'[1]CHC Baseline'!E18</f>
        <v>0</v>
      </c>
      <c r="E18" s="10">
        <f>+'[1]Draft Budget Additional'!E18</f>
        <v>0</v>
      </c>
      <c r="F18" s="10">
        <f>+'[1]Additional Staffing-Training'!E18</f>
        <v>0</v>
      </c>
      <c r="G18" s="10">
        <f>+'[1]Additional Corporate'!E18</f>
        <v>0</v>
      </c>
      <c r="H18" s="10">
        <f>+'[1]Additional Comms &amp; Strategy'!E18</f>
        <v>0</v>
      </c>
      <c r="I18" s="10">
        <f>+'[1]Digital &amp; IT'!E18</f>
        <v>0</v>
      </c>
      <c r="J18" s="10">
        <f>+'[1]WG - Training'!E18</f>
        <v>0</v>
      </c>
      <c r="K18" s="10">
        <f>+[1]Capgemini!E18</f>
        <v>0</v>
      </c>
      <c r="L18" s="10">
        <f t="shared" si="2"/>
        <v>0</v>
      </c>
    </row>
    <row r="19" spans="1:12" ht="15" x14ac:dyDescent="0.25">
      <c r="D19" s="13">
        <f t="shared" ref="D19:L19" si="3">SUM(D15:D18)</f>
        <v>8.51</v>
      </c>
      <c r="E19" s="13">
        <f t="shared" si="3"/>
        <v>1</v>
      </c>
      <c r="F19" s="13">
        <f t="shared" si="3"/>
        <v>1</v>
      </c>
      <c r="G19" s="13">
        <f t="shared" si="3"/>
        <v>0</v>
      </c>
      <c r="H19" s="13">
        <f t="shared" si="3"/>
        <v>0</v>
      </c>
      <c r="I19" s="13">
        <f t="shared" si="3"/>
        <v>0</v>
      </c>
      <c r="J19" s="13">
        <f t="shared" si="3"/>
        <v>0</v>
      </c>
      <c r="K19" s="13">
        <f t="shared" si="3"/>
        <v>0</v>
      </c>
      <c r="L19" s="13">
        <f t="shared" si="3"/>
        <v>10.51</v>
      </c>
    </row>
    <row r="20" spans="1:12" x14ac:dyDescent="0.2">
      <c r="D20" s="10"/>
      <c r="E20" s="10"/>
      <c r="F20" s="10"/>
      <c r="G20" s="10"/>
      <c r="H20" s="10"/>
      <c r="I20" s="10"/>
      <c r="J20" s="10"/>
      <c r="K20" s="10"/>
      <c r="L20" s="10"/>
    </row>
    <row r="21" spans="1:12" ht="15" x14ac:dyDescent="0.25">
      <c r="A21" s="38" t="s">
        <v>23</v>
      </c>
      <c r="B21" s="38"/>
      <c r="C21" s="38"/>
      <c r="D21" s="9"/>
      <c r="E21" s="9"/>
      <c r="F21" s="9"/>
      <c r="G21" s="9"/>
      <c r="H21" s="9"/>
      <c r="I21" s="9"/>
      <c r="J21" s="9"/>
      <c r="K21" s="9"/>
      <c r="L21" s="9"/>
    </row>
    <row r="22" spans="1:12" x14ac:dyDescent="0.2">
      <c r="B22" s="3" t="s">
        <v>24</v>
      </c>
      <c r="C22" s="3" t="s">
        <v>13</v>
      </c>
      <c r="D22" s="10">
        <f>+'[1]CHC Baseline'!E22</f>
        <v>7</v>
      </c>
      <c r="E22" s="10">
        <f>+'[1]Draft Budget Additional'!E22</f>
        <v>0</v>
      </c>
      <c r="F22" s="10">
        <f>+'[1]Additional Staffing-Training'!E22</f>
        <v>0</v>
      </c>
      <c r="G22" s="10">
        <f>+'[1]Additional Corporate'!E22</f>
        <v>0</v>
      </c>
      <c r="H22" s="10">
        <f>+'[1]Additional Comms &amp; Strategy'!E22</f>
        <v>0</v>
      </c>
      <c r="I22" s="10">
        <f>+'[1]Digital &amp; IT'!E22</f>
        <v>0</v>
      </c>
      <c r="J22" s="10">
        <f>+'[1]WG - Training'!E22</f>
        <v>0</v>
      </c>
      <c r="K22" s="10">
        <f>+[1]Capgemini!E22</f>
        <v>0</v>
      </c>
      <c r="L22" s="10">
        <f t="shared" ref="L22:L25" si="4">SUM(D22:K22)</f>
        <v>7</v>
      </c>
    </row>
    <row r="23" spans="1:12" x14ac:dyDescent="0.2">
      <c r="B23" s="3" t="s">
        <v>25</v>
      </c>
      <c r="C23" s="3" t="s">
        <v>15</v>
      </c>
      <c r="D23" s="10">
        <f>+'[1]CHC Baseline'!E23</f>
        <v>0</v>
      </c>
      <c r="E23" s="10">
        <f>+'[1]Draft Budget Additional'!E23</f>
        <v>0</v>
      </c>
      <c r="F23" s="10">
        <f>+'[1]Additional Staffing-Training'!E23</f>
        <v>0</v>
      </c>
      <c r="G23" s="10">
        <f>+'[1]Additional Corporate'!E23</f>
        <v>0</v>
      </c>
      <c r="H23" s="10">
        <f>+'[1]Additional Comms &amp; Strategy'!E23</f>
        <v>0</v>
      </c>
      <c r="I23" s="10">
        <f>+'[1]Digital &amp; IT'!E23</f>
        <v>0</v>
      </c>
      <c r="J23" s="10">
        <f>+'[1]WG - Training'!E23</f>
        <v>0</v>
      </c>
      <c r="K23" s="10">
        <f>+[1]Capgemini!E23</f>
        <v>0</v>
      </c>
      <c r="L23" s="10">
        <f t="shared" si="4"/>
        <v>0</v>
      </c>
    </row>
    <row r="24" spans="1:12" x14ac:dyDescent="0.2">
      <c r="B24" s="3" t="s">
        <v>26</v>
      </c>
      <c r="C24" s="3" t="s">
        <v>17</v>
      </c>
      <c r="D24" s="10">
        <f>+'[1]CHC Baseline'!E24</f>
        <v>7.8</v>
      </c>
      <c r="E24" s="10">
        <f>+'[1]Draft Budget Additional'!E24</f>
        <v>1</v>
      </c>
      <c r="F24" s="10">
        <f>+'[1]Additional Staffing-Training'!E24</f>
        <v>1</v>
      </c>
      <c r="G24" s="10">
        <f>+'[1]Additional Corporate'!E24</f>
        <v>0</v>
      </c>
      <c r="H24" s="10">
        <f>+'[1]Additional Comms &amp; Strategy'!E24</f>
        <v>0</v>
      </c>
      <c r="I24" s="10">
        <f>+'[1]Digital &amp; IT'!E24</f>
        <v>0</v>
      </c>
      <c r="J24" s="10">
        <f>+'[1]WG - Training'!E24</f>
        <v>0</v>
      </c>
      <c r="K24" s="10">
        <f>+[1]Capgemini!E24</f>
        <v>0</v>
      </c>
      <c r="L24" s="10">
        <f t="shared" si="4"/>
        <v>9.8000000000000007</v>
      </c>
    </row>
    <row r="25" spans="1:12" x14ac:dyDescent="0.2">
      <c r="C25" s="3" t="s">
        <v>18</v>
      </c>
      <c r="D25" s="10">
        <f>+'[1]CHC Baseline'!E25</f>
        <v>0</v>
      </c>
      <c r="E25" s="10">
        <f>+'[1]Draft Budget Additional'!E25</f>
        <v>0</v>
      </c>
      <c r="F25" s="10">
        <f>+'[1]Additional Staffing-Training'!E25</f>
        <v>0</v>
      </c>
      <c r="G25" s="10">
        <f>+'[1]Additional Corporate'!E25</f>
        <v>0</v>
      </c>
      <c r="H25" s="10">
        <f>+'[1]Additional Comms &amp; Strategy'!E25</f>
        <v>0</v>
      </c>
      <c r="I25" s="10">
        <f>+'[1]Digital &amp; IT'!E25</f>
        <v>0</v>
      </c>
      <c r="J25" s="10">
        <f>+'[1]WG - Training'!E25</f>
        <v>0</v>
      </c>
      <c r="K25" s="10">
        <f>+[1]Capgemini!E25</f>
        <v>0</v>
      </c>
      <c r="L25" s="10">
        <f t="shared" si="4"/>
        <v>0</v>
      </c>
    </row>
    <row r="26" spans="1:12" ht="15" x14ac:dyDescent="0.25">
      <c r="D26" s="13">
        <f t="shared" ref="D26:L26" si="5">SUM(D22:D25)</f>
        <v>14.8</v>
      </c>
      <c r="E26" s="13">
        <f t="shared" si="5"/>
        <v>1</v>
      </c>
      <c r="F26" s="13">
        <f t="shared" si="5"/>
        <v>1</v>
      </c>
      <c r="G26" s="13">
        <f t="shared" si="5"/>
        <v>0</v>
      </c>
      <c r="H26" s="13">
        <f t="shared" si="5"/>
        <v>0</v>
      </c>
      <c r="I26" s="13">
        <f t="shared" si="5"/>
        <v>0</v>
      </c>
      <c r="J26" s="13">
        <f t="shared" si="5"/>
        <v>0</v>
      </c>
      <c r="K26" s="13">
        <f t="shared" si="5"/>
        <v>0</v>
      </c>
      <c r="L26" s="13">
        <f t="shared" si="5"/>
        <v>16.8</v>
      </c>
    </row>
    <row r="27" spans="1:12" x14ac:dyDescent="0.2">
      <c r="D27" s="10"/>
      <c r="E27" s="10"/>
      <c r="F27" s="10"/>
      <c r="G27" s="10"/>
      <c r="H27" s="10"/>
      <c r="I27" s="10"/>
      <c r="J27" s="10"/>
      <c r="K27" s="10"/>
      <c r="L27" s="10"/>
    </row>
    <row r="28" spans="1:12" ht="15" x14ac:dyDescent="0.25">
      <c r="A28" s="38" t="s">
        <v>27</v>
      </c>
      <c r="B28" s="38"/>
      <c r="C28" s="38"/>
      <c r="D28" s="9"/>
      <c r="E28" s="9"/>
      <c r="F28" s="9"/>
      <c r="G28" s="9"/>
      <c r="H28" s="9"/>
      <c r="I28" s="9"/>
      <c r="J28" s="9"/>
      <c r="K28" s="9"/>
      <c r="L28" s="9"/>
    </row>
    <row r="29" spans="1:12" x14ac:dyDescent="0.2">
      <c r="B29" s="3" t="s">
        <v>28</v>
      </c>
      <c r="C29" s="3" t="s">
        <v>13</v>
      </c>
      <c r="D29" s="10">
        <f>+'[1]CHC Baseline'!E29</f>
        <v>6.8</v>
      </c>
      <c r="E29" s="10">
        <f>+'[1]Draft Budget Additional'!E29</f>
        <v>0</v>
      </c>
      <c r="F29" s="10">
        <f>+'[1]Additional Staffing-Training'!E29</f>
        <v>0</v>
      </c>
      <c r="G29" s="10">
        <f>+'[1]Additional Corporate'!E29</f>
        <v>0</v>
      </c>
      <c r="H29" s="10">
        <f>+'[1]Additional Comms &amp; Strategy'!E29</f>
        <v>0</v>
      </c>
      <c r="I29" s="10">
        <f>+'[1]Digital &amp; IT'!E29</f>
        <v>0</v>
      </c>
      <c r="J29" s="10">
        <f>+'[1]WG - Training'!E29</f>
        <v>0</v>
      </c>
      <c r="K29" s="10">
        <f>+[1]Capgemini!E29</f>
        <v>0</v>
      </c>
      <c r="L29" s="10">
        <f t="shared" ref="L29:L32" si="6">SUM(D29:K29)</f>
        <v>6.8</v>
      </c>
    </row>
    <row r="30" spans="1:12" x14ac:dyDescent="0.2">
      <c r="B30" s="3" t="s">
        <v>29</v>
      </c>
      <c r="C30" s="3" t="s">
        <v>15</v>
      </c>
      <c r="D30" s="10">
        <f>+'[1]CHC Baseline'!E30</f>
        <v>0</v>
      </c>
      <c r="E30" s="10">
        <f>+'[1]Draft Budget Additional'!E30</f>
        <v>0</v>
      </c>
      <c r="F30" s="10">
        <f>+'[1]Additional Staffing-Training'!E30</f>
        <v>0</v>
      </c>
      <c r="G30" s="10">
        <f>+'[1]Additional Corporate'!E30</f>
        <v>0</v>
      </c>
      <c r="H30" s="10">
        <f>+'[1]Additional Comms &amp; Strategy'!E30</f>
        <v>0</v>
      </c>
      <c r="I30" s="10">
        <f>+'[1]Digital &amp; IT'!E30</f>
        <v>0</v>
      </c>
      <c r="J30" s="10">
        <f>+'[1]WG - Training'!E30</f>
        <v>0</v>
      </c>
      <c r="K30" s="10">
        <f>+[1]Capgemini!E30</f>
        <v>0</v>
      </c>
      <c r="L30" s="10">
        <f t="shared" si="6"/>
        <v>0</v>
      </c>
    </row>
    <row r="31" spans="1:12" x14ac:dyDescent="0.2">
      <c r="B31" s="3" t="s">
        <v>30</v>
      </c>
      <c r="C31" s="3" t="s">
        <v>17</v>
      </c>
      <c r="D31" s="10">
        <f>+'[1]CHC Baseline'!E31</f>
        <v>3</v>
      </c>
      <c r="E31" s="10">
        <f>+'[1]Draft Budget Additional'!E31</f>
        <v>1</v>
      </c>
      <c r="F31" s="10">
        <f>+'[1]Additional Staffing-Training'!E31</f>
        <v>1</v>
      </c>
      <c r="G31" s="10">
        <f>+'[1]Additional Corporate'!E31</f>
        <v>0</v>
      </c>
      <c r="H31" s="10">
        <f>+'[1]Additional Comms &amp; Strategy'!E31</f>
        <v>0</v>
      </c>
      <c r="I31" s="10">
        <f>+'[1]Digital &amp; IT'!E31</f>
        <v>0</v>
      </c>
      <c r="J31" s="10">
        <f>+'[1]WG - Training'!E31</f>
        <v>0</v>
      </c>
      <c r="K31" s="10">
        <f>+[1]Capgemini!E31</f>
        <v>0</v>
      </c>
      <c r="L31" s="10">
        <f t="shared" si="6"/>
        <v>5</v>
      </c>
    </row>
    <row r="32" spans="1:12" x14ac:dyDescent="0.2">
      <c r="C32" s="3" t="s">
        <v>18</v>
      </c>
      <c r="D32" s="10">
        <f>+'[1]CHC Baseline'!E32</f>
        <v>0</v>
      </c>
      <c r="E32" s="10">
        <f>+'[1]Draft Budget Additional'!E32</f>
        <v>0</v>
      </c>
      <c r="F32" s="10">
        <f>+'[1]Additional Staffing-Training'!E32</f>
        <v>0</v>
      </c>
      <c r="G32" s="10">
        <f>+'[1]Additional Corporate'!E32</f>
        <v>0</v>
      </c>
      <c r="H32" s="10">
        <f>+'[1]Additional Comms &amp; Strategy'!E32</f>
        <v>0</v>
      </c>
      <c r="I32" s="10">
        <f>+'[1]Digital &amp; IT'!E32</f>
        <v>0</v>
      </c>
      <c r="J32" s="10">
        <f>+'[1]WG - Training'!E32</f>
        <v>0</v>
      </c>
      <c r="K32" s="10">
        <f>+[1]Capgemini!E32</f>
        <v>0</v>
      </c>
      <c r="L32" s="10">
        <f t="shared" si="6"/>
        <v>0</v>
      </c>
    </row>
    <row r="33" spans="1:12" ht="15" x14ac:dyDescent="0.25">
      <c r="D33" s="13">
        <f>SUM(D29:D32)</f>
        <v>9.8000000000000007</v>
      </c>
      <c r="E33" s="13">
        <f t="shared" ref="E33:L33" si="7">SUM(E29:E32)</f>
        <v>1</v>
      </c>
      <c r="F33" s="13">
        <f t="shared" si="7"/>
        <v>1</v>
      </c>
      <c r="G33" s="13">
        <f t="shared" si="7"/>
        <v>0</v>
      </c>
      <c r="H33" s="13">
        <f t="shared" si="7"/>
        <v>0</v>
      </c>
      <c r="I33" s="13">
        <f t="shared" si="7"/>
        <v>0</v>
      </c>
      <c r="J33" s="13">
        <f t="shared" si="7"/>
        <v>0</v>
      </c>
      <c r="K33" s="13">
        <f t="shared" si="7"/>
        <v>0</v>
      </c>
      <c r="L33" s="13">
        <f t="shared" si="7"/>
        <v>11.8</v>
      </c>
    </row>
    <row r="34" spans="1:12" x14ac:dyDescent="0.2">
      <c r="D34" s="10"/>
      <c r="E34" s="10"/>
      <c r="F34" s="10"/>
      <c r="G34" s="10"/>
      <c r="H34" s="10"/>
      <c r="I34" s="10"/>
      <c r="J34" s="10"/>
      <c r="K34" s="10"/>
      <c r="L34" s="10"/>
    </row>
    <row r="35" spans="1:12" ht="15" x14ac:dyDescent="0.25">
      <c r="A35" s="38" t="s">
        <v>31</v>
      </c>
      <c r="B35" s="38"/>
      <c r="C35" s="38"/>
      <c r="D35" s="9"/>
      <c r="E35" s="9"/>
      <c r="F35" s="9"/>
      <c r="G35" s="9"/>
      <c r="H35" s="9"/>
      <c r="I35" s="9"/>
      <c r="J35" s="9"/>
      <c r="K35" s="9"/>
      <c r="L35" s="9"/>
    </row>
    <row r="36" spans="1:12" x14ac:dyDescent="0.2">
      <c r="B36" s="3" t="s">
        <v>32</v>
      </c>
      <c r="C36" s="3" t="s">
        <v>13</v>
      </c>
      <c r="D36" s="10">
        <f>+'[1]CHC Baseline'!E36</f>
        <v>5.67</v>
      </c>
      <c r="E36" s="10">
        <f>+'[1]Draft Budget Additional'!E36</f>
        <v>0</v>
      </c>
      <c r="F36" s="10">
        <f>+'[1]Additional Staffing-Training'!E36</f>
        <v>0</v>
      </c>
      <c r="G36" s="10">
        <f>+'[1]Additional Corporate'!E36</f>
        <v>0</v>
      </c>
      <c r="H36" s="10">
        <f>+'[1]Additional Comms &amp; Strategy'!E36</f>
        <v>0</v>
      </c>
      <c r="I36" s="10">
        <f>+'[1]Digital &amp; IT'!E36</f>
        <v>0</v>
      </c>
      <c r="J36" s="10">
        <f>+'[1]WG - Training'!E36</f>
        <v>0</v>
      </c>
      <c r="K36" s="10">
        <f>+[1]Capgemini!E36</f>
        <v>0</v>
      </c>
      <c r="L36" s="10">
        <f t="shared" ref="L36:L40" si="8">SUM(D36:K36)</f>
        <v>5.67</v>
      </c>
    </row>
    <row r="37" spans="1:12" x14ac:dyDescent="0.2">
      <c r="B37" s="3" t="s">
        <v>33</v>
      </c>
      <c r="C37" s="3" t="s">
        <v>15</v>
      </c>
      <c r="D37" s="10">
        <f>+'[1]CHC Baseline'!E37</f>
        <v>0</v>
      </c>
      <c r="E37" s="10">
        <f>+'[1]Draft Budget Additional'!E37</f>
        <v>0</v>
      </c>
      <c r="F37" s="10">
        <f>+'[1]Additional Staffing-Training'!E37</f>
        <v>0</v>
      </c>
      <c r="G37" s="10">
        <f>+'[1]Additional Corporate'!E37</f>
        <v>0</v>
      </c>
      <c r="H37" s="10">
        <f>+'[1]Additional Comms &amp; Strategy'!E37</f>
        <v>0</v>
      </c>
      <c r="I37" s="10">
        <f>+'[1]Digital &amp; IT'!E37</f>
        <v>0</v>
      </c>
      <c r="J37" s="10">
        <f>+'[1]WG - Training'!E37</f>
        <v>0</v>
      </c>
      <c r="K37" s="10">
        <f>+[1]Capgemini!E37</f>
        <v>0</v>
      </c>
      <c r="L37" s="10">
        <f t="shared" si="8"/>
        <v>0</v>
      </c>
    </row>
    <row r="38" spans="1:12" x14ac:dyDescent="0.2">
      <c r="B38" s="3" t="s">
        <v>34</v>
      </c>
      <c r="C38" s="3" t="s">
        <v>17</v>
      </c>
      <c r="D38" s="10">
        <f>+'[1]CHC Baseline'!E38</f>
        <v>3.13</v>
      </c>
      <c r="E38" s="10">
        <f>+'[1]Draft Budget Additional'!E38</f>
        <v>1</v>
      </c>
      <c r="F38" s="10">
        <f>+'[1]Additional Staffing-Training'!E38</f>
        <v>1</v>
      </c>
      <c r="G38" s="10">
        <f>+'[1]Additional Corporate'!E38</f>
        <v>0</v>
      </c>
      <c r="H38" s="10">
        <f>+'[1]Additional Comms &amp; Strategy'!E38</f>
        <v>0</v>
      </c>
      <c r="I38" s="10">
        <f>+'[1]Digital &amp; IT'!E38</f>
        <v>0</v>
      </c>
      <c r="J38" s="10">
        <f>+'[1]WG - Training'!E38</f>
        <v>0</v>
      </c>
      <c r="K38" s="10">
        <f>+[1]Capgemini!E38</f>
        <v>0</v>
      </c>
      <c r="L38" s="10">
        <f t="shared" si="8"/>
        <v>5.13</v>
      </c>
    </row>
    <row r="39" spans="1:12" x14ac:dyDescent="0.2">
      <c r="C39" s="3" t="s">
        <v>35</v>
      </c>
      <c r="D39" s="10">
        <f>+'[1]CHC Baseline'!E39</f>
        <v>0</v>
      </c>
      <c r="E39" s="10">
        <f>+'[1]Draft Budget Additional'!E39</f>
        <v>0</v>
      </c>
      <c r="F39" s="10">
        <f>+'[1]Additional Staffing-Training'!E39</f>
        <v>0</v>
      </c>
      <c r="G39" s="10">
        <f>+'[1]Additional Corporate'!E39</f>
        <v>0</v>
      </c>
      <c r="H39" s="10">
        <f>+'[1]Additional Comms &amp; Strategy'!E39</f>
        <v>0</v>
      </c>
      <c r="I39" s="10">
        <f>+'[1]Digital &amp; IT'!E39</f>
        <v>0</v>
      </c>
      <c r="J39" s="10">
        <f>+'[1]WG - Training'!E39</f>
        <v>0</v>
      </c>
      <c r="K39" s="10">
        <f>+[1]Capgemini!E39</f>
        <v>0</v>
      </c>
      <c r="L39" s="10">
        <f t="shared" si="8"/>
        <v>0</v>
      </c>
    </row>
    <row r="40" spans="1:12" x14ac:dyDescent="0.2">
      <c r="C40" s="3" t="s">
        <v>18</v>
      </c>
      <c r="D40" s="10">
        <f>+'[1]CHC Baseline'!E40</f>
        <v>0</v>
      </c>
      <c r="E40" s="10">
        <f>+'[1]Draft Budget Additional'!E40</f>
        <v>0</v>
      </c>
      <c r="F40" s="10">
        <f>+'[1]Additional Staffing-Training'!E40</f>
        <v>0</v>
      </c>
      <c r="G40" s="10">
        <f>+'[1]Additional Corporate'!E40</f>
        <v>0</v>
      </c>
      <c r="H40" s="10">
        <f>+'[1]Additional Comms &amp; Strategy'!E40</f>
        <v>0</v>
      </c>
      <c r="I40" s="10">
        <f>+'[1]Digital &amp; IT'!E40</f>
        <v>0</v>
      </c>
      <c r="J40" s="10">
        <f>+'[1]WG - Training'!E40</f>
        <v>0</v>
      </c>
      <c r="K40" s="10">
        <f>+[1]Capgemini!E40</f>
        <v>0</v>
      </c>
      <c r="L40" s="10">
        <f t="shared" si="8"/>
        <v>0</v>
      </c>
    </row>
    <row r="41" spans="1:12" ht="15" x14ac:dyDescent="0.25">
      <c r="D41" s="13">
        <f t="shared" ref="D41:L41" si="9">SUM(D36:D40)</f>
        <v>8.8000000000000007</v>
      </c>
      <c r="E41" s="13">
        <f t="shared" si="9"/>
        <v>1</v>
      </c>
      <c r="F41" s="13">
        <f t="shared" si="9"/>
        <v>1</v>
      </c>
      <c r="G41" s="13">
        <f t="shared" si="9"/>
        <v>0</v>
      </c>
      <c r="H41" s="13">
        <f t="shared" si="9"/>
        <v>0</v>
      </c>
      <c r="I41" s="13">
        <f t="shared" si="9"/>
        <v>0</v>
      </c>
      <c r="J41" s="13">
        <f t="shared" si="9"/>
        <v>0</v>
      </c>
      <c r="K41" s="13">
        <f t="shared" si="9"/>
        <v>0</v>
      </c>
      <c r="L41" s="13">
        <f t="shared" si="9"/>
        <v>10.8</v>
      </c>
    </row>
    <row r="42" spans="1:12" x14ac:dyDescent="0.2">
      <c r="D42" s="10"/>
      <c r="E42" s="10"/>
      <c r="F42" s="10"/>
      <c r="G42" s="10"/>
      <c r="H42" s="10"/>
      <c r="I42" s="10"/>
      <c r="J42" s="10"/>
      <c r="K42" s="10"/>
      <c r="L42" s="10"/>
    </row>
    <row r="43" spans="1:12" ht="15" x14ac:dyDescent="0.25">
      <c r="A43" s="38" t="s">
        <v>36</v>
      </c>
      <c r="B43" s="38"/>
      <c r="C43" s="38"/>
      <c r="D43" s="9"/>
      <c r="E43" s="9"/>
      <c r="F43" s="9"/>
      <c r="G43" s="9"/>
      <c r="H43" s="9"/>
      <c r="I43" s="9"/>
      <c r="J43" s="9"/>
      <c r="K43" s="9"/>
      <c r="L43" s="9"/>
    </row>
    <row r="44" spans="1:12" x14ac:dyDescent="0.2">
      <c r="B44" s="3" t="s">
        <v>37</v>
      </c>
      <c r="C44" s="3" t="s">
        <v>13</v>
      </c>
      <c r="D44" s="10">
        <f>+'[1]CHC Baseline'!E44</f>
        <v>7.09</v>
      </c>
      <c r="E44" s="10">
        <f>+'[1]Draft Budget Additional'!E44</f>
        <v>0</v>
      </c>
      <c r="F44" s="10">
        <f>+'[1]Additional Staffing-Training'!E44</f>
        <v>0</v>
      </c>
      <c r="G44" s="10">
        <f>+'[1]Additional Corporate'!E44</f>
        <v>0</v>
      </c>
      <c r="H44" s="10">
        <f>+'[1]Additional Comms &amp; Strategy'!E44</f>
        <v>0</v>
      </c>
      <c r="I44" s="10">
        <f>+'[1]Digital &amp; IT'!E44</f>
        <v>0</v>
      </c>
      <c r="J44" s="10">
        <f>+'[1]WG - Training'!E44</f>
        <v>0</v>
      </c>
      <c r="K44" s="10">
        <f>+[1]Capgemini!E44</f>
        <v>0</v>
      </c>
      <c r="L44" s="10">
        <f t="shared" ref="L44:L47" si="10">SUM(D44:K44)</f>
        <v>7.09</v>
      </c>
    </row>
    <row r="45" spans="1:12" x14ac:dyDescent="0.2">
      <c r="B45" s="3" t="s">
        <v>38</v>
      </c>
      <c r="C45" s="3" t="s">
        <v>15</v>
      </c>
      <c r="D45" s="10">
        <f>+'[1]CHC Baseline'!E45</f>
        <v>0</v>
      </c>
      <c r="E45" s="10">
        <f>+'[1]Draft Budget Additional'!E45</f>
        <v>0</v>
      </c>
      <c r="F45" s="10">
        <f>+'[1]Additional Staffing-Training'!E45</f>
        <v>0</v>
      </c>
      <c r="G45" s="10">
        <f>+'[1]Additional Corporate'!E45</f>
        <v>0</v>
      </c>
      <c r="H45" s="10">
        <f>+'[1]Additional Comms &amp; Strategy'!E45</f>
        <v>0</v>
      </c>
      <c r="I45" s="10">
        <f>+'[1]Digital &amp; IT'!E45</f>
        <v>0</v>
      </c>
      <c r="J45" s="10">
        <f>+'[1]WG - Training'!E45</f>
        <v>0</v>
      </c>
      <c r="K45" s="10">
        <f>+[1]Capgemini!E45</f>
        <v>0</v>
      </c>
      <c r="L45" s="10">
        <f t="shared" si="10"/>
        <v>0</v>
      </c>
    </row>
    <row r="46" spans="1:12" x14ac:dyDescent="0.2">
      <c r="B46" s="3" t="s">
        <v>39</v>
      </c>
      <c r="C46" s="3" t="s">
        <v>17</v>
      </c>
      <c r="D46" s="10">
        <f>+'[1]CHC Baseline'!E46</f>
        <v>3</v>
      </c>
      <c r="E46" s="10">
        <f>+'[1]Draft Budget Additional'!E46</f>
        <v>1</v>
      </c>
      <c r="F46" s="10">
        <f>+'[1]Additional Staffing-Training'!E46</f>
        <v>1</v>
      </c>
      <c r="G46" s="10">
        <f>+'[1]Additional Corporate'!E46</f>
        <v>0</v>
      </c>
      <c r="H46" s="10">
        <f>+'[1]Additional Comms &amp; Strategy'!E46</f>
        <v>0</v>
      </c>
      <c r="I46" s="10">
        <f>+'[1]Digital &amp; IT'!E46</f>
        <v>0</v>
      </c>
      <c r="J46" s="10">
        <f>+'[1]WG - Training'!E46</f>
        <v>0</v>
      </c>
      <c r="K46" s="10">
        <f>+[1]Capgemini!E46</f>
        <v>0</v>
      </c>
      <c r="L46" s="10">
        <f t="shared" si="10"/>
        <v>5</v>
      </c>
    </row>
    <row r="47" spans="1:12" x14ac:dyDescent="0.2">
      <c r="C47" s="3" t="s">
        <v>18</v>
      </c>
      <c r="D47" s="10">
        <f>+'[1]CHC Baseline'!E47</f>
        <v>0</v>
      </c>
      <c r="E47" s="10">
        <f>+'[1]Draft Budget Additional'!E47</f>
        <v>0</v>
      </c>
      <c r="F47" s="10">
        <f>+'[1]Additional Staffing-Training'!E47</f>
        <v>0</v>
      </c>
      <c r="G47" s="10">
        <f>+'[1]Additional Corporate'!E47</f>
        <v>0</v>
      </c>
      <c r="H47" s="10">
        <f>+'[1]Additional Comms &amp; Strategy'!E47</f>
        <v>0</v>
      </c>
      <c r="I47" s="10">
        <f>+'[1]Digital &amp; IT'!E47</f>
        <v>0</v>
      </c>
      <c r="J47" s="10">
        <f>+'[1]WG - Training'!E47</f>
        <v>0</v>
      </c>
      <c r="K47" s="10">
        <f>+[1]Capgemini!E47</f>
        <v>0</v>
      </c>
      <c r="L47" s="10">
        <f t="shared" si="10"/>
        <v>0</v>
      </c>
    </row>
    <row r="48" spans="1:12" ht="15" x14ac:dyDescent="0.25">
      <c r="D48" s="13">
        <f t="shared" ref="D48:L48" si="11">SUM(D44:D47)</f>
        <v>10.09</v>
      </c>
      <c r="E48" s="13">
        <f t="shared" si="11"/>
        <v>1</v>
      </c>
      <c r="F48" s="13">
        <f t="shared" si="11"/>
        <v>1</v>
      </c>
      <c r="G48" s="13">
        <f t="shared" si="11"/>
        <v>0</v>
      </c>
      <c r="H48" s="13">
        <f t="shared" si="11"/>
        <v>0</v>
      </c>
      <c r="I48" s="13">
        <f t="shared" si="11"/>
        <v>0</v>
      </c>
      <c r="J48" s="13">
        <f t="shared" si="11"/>
        <v>0</v>
      </c>
      <c r="K48" s="13">
        <f t="shared" si="11"/>
        <v>0</v>
      </c>
      <c r="L48" s="13">
        <f t="shared" si="11"/>
        <v>12.09</v>
      </c>
    </row>
    <row r="49" spans="1:12" x14ac:dyDescent="0.2">
      <c r="D49" s="10"/>
      <c r="E49" s="10"/>
      <c r="F49" s="10"/>
      <c r="G49" s="10"/>
      <c r="H49" s="10"/>
      <c r="I49" s="10"/>
      <c r="J49" s="10"/>
      <c r="K49" s="10"/>
      <c r="L49" s="10"/>
    </row>
    <row r="50" spans="1:12" ht="15" x14ac:dyDescent="0.25">
      <c r="A50" s="38" t="s">
        <v>40</v>
      </c>
      <c r="B50" s="38"/>
      <c r="C50" s="38"/>
      <c r="D50" s="9"/>
      <c r="E50" s="9"/>
      <c r="F50" s="9"/>
      <c r="G50" s="9"/>
      <c r="H50" s="9"/>
      <c r="I50" s="9"/>
      <c r="J50" s="9"/>
      <c r="K50" s="9"/>
      <c r="L50" s="9"/>
    </row>
    <row r="51" spans="1:12" x14ac:dyDescent="0.2">
      <c r="B51" s="3" t="s">
        <v>37</v>
      </c>
      <c r="C51" s="3" t="s">
        <v>13</v>
      </c>
      <c r="D51" s="10">
        <f>+'[1]CHC Baseline'!E51</f>
        <v>5.65</v>
      </c>
      <c r="E51" s="10">
        <f>+'[1]Draft Budget Additional'!E51</f>
        <v>0</v>
      </c>
      <c r="F51" s="10">
        <f>+'[1]Additional Staffing-Training'!E51</f>
        <v>0</v>
      </c>
      <c r="G51" s="10">
        <f>+'[1]Additional Corporate'!E51</f>
        <v>0</v>
      </c>
      <c r="H51" s="10">
        <f>+'[1]Additional Comms &amp; Strategy'!E51</f>
        <v>0</v>
      </c>
      <c r="I51" s="10">
        <f>+'[1]Digital &amp; IT'!E51</f>
        <v>0</v>
      </c>
      <c r="J51" s="10">
        <f>+'[1]WG - Training'!E51</f>
        <v>0</v>
      </c>
      <c r="K51" s="10">
        <f>+[1]Capgemini!E51</f>
        <v>0</v>
      </c>
      <c r="L51" s="10">
        <f t="shared" ref="L51:L54" si="12">SUM(D51:K51)</f>
        <v>5.65</v>
      </c>
    </row>
    <row r="52" spans="1:12" x14ac:dyDescent="0.2">
      <c r="B52" s="3" t="s">
        <v>38</v>
      </c>
      <c r="C52" s="3" t="s">
        <v>15</v>
      </c>
      <c r="D52" s="10">
        <f>+'[1]CHC Baseline'!E52</f>
        <v>0</v>
      </c>
      <c r="E52" s="10">
        <f>+'[1]Draft Budget Additional'!E52</f>
        <v>0</v>
      </c>
      <c r="F52" s="10">
        <f>+'[1]Additional Staffing-Training'!E52</f>
        <v>0</v>
      </c>
      <c r="G52" s="10">
        <f>+'[1]Additional Corporate'!E52</f>
        <v>0</v>
      </c>
      <c r="H52" s="10">
        <f>+'[1]Additional Comms &amp; Strategy'!E52</f>
        <v>0</v>
      </c>
      <c r="I52" s="10">
        <f>+'[1]Digital &amp; IT'!E52</f>
        <v>0</v>
      </c>
      <c r="J52" s="10">
        <f>+'[1]WG - Training'!E52</f>
        <v>0</v>
      </c>
      <c r="K52" s="10">
        <f>+[1]Capgemini!E52</f>
        <v>0</v>
      </c>
      <c r="L52" s="10">
        <f t="shared" si="12"/>
        <v>0</v>
      </c>
    </row>
    <row r="53" spans="1:12" x14ac:dyDescent="0.2">
      <c r="B53" s="3" t="s">
        <v>39</v>
      </c>
      <c r="C53" s="3" t="s">
        <v>17</v>
      </c>
      <c r="D53" s="10">
        <f>+'[1]CHC Baseline'!E53</f>
        <v>1.8</v>
      </c>
      <c r="E53" s="10">
        <f>+'[1]Draft Budget Additional'!E53</f>
        <v>1</v>
      </c>
      <c r="F53" s="10">
        <f>+'[1]Additional Staffing-Training'!E53</f>
        <v>1</v>
      </c>
      <c r="G53" s="10">
        <f>+'[1]Additional Corporate'!E53</f>
        <v>0</v>
      </c>
      <c r="H53" s="10">
        <f>+'[1]Additional Comms &amp; Strategy'!E53</f>
        <v>0</v>
      </c>
      <c r="I53" s="10">
        <f>+'[1]Digital &amp; IT'!E53</f>
        <v>0</v>
      </c>
      <c r="J53" s="10">
        <f>+'[1]WG - Training'!E53</f>
        <v>0</v>
      </c>
      <c r="K53" s="10">
        <f>+[1]Capgemini!E53</f>
        <v>0</v>
      </c>
      <c r="L53" s="10">
        <f t="shared" si="12"/>
        <v>3.8</v>
      </c>
    </row>
    <row r="54" spans="1:12" x14ac:dyDescent="0.2">
      <c r="C54" s="3" t="s">
        <v>18</v>
      </c>
      <c r="D54" s="10">
        <f>+'[1]CHC Baseline'!E54</f>
        <v>0</v>
      </c>
      <c r="E54" s="10">
        <f>+'[1]Draft Budget Additional'!E54</f>
        <v>0</v>
      </c>
      <c r="F54" s="10">
        <f>+'[1]Additional Staffing-Training'!E54</f>
        <v>0</v>
      </c>
      <c r="G54" s="10">
        <f>+'[1]Additional Corporate'!E54</f>
        <v>0</v>
      </c>
      <c r="H54" s="10">
        <f>+'[1]Additional Comms &amp; Strategy'!E54</f>
        <v>0</v>
      </c>
      <c r="I54" s="10">
        <f>+'[1]Digital &amp; IT'!E54</f>
        <v>0</v>
      </c>
      <c r="J54" s="10">
        <f>+'[1]WG - Training'!E54</f>
        <v>0</v>
      </c>
      <c r="K54" s="10">
        <f>+[1]Capgemini!E54</f>
        <v>0</v>
      </c>
      <c r="L54" s="10">
        <f t="shared" si="12"/>
        <v>0</v>
      </c>
    </row>
    <row r="55" spans="1:12" ht="15" x14ac:dyDescent="0.25">
      <c r="D55" s="13">
        <f t="shared" ref="D55:L55" si="13">SUM(D51:D54)</f>
        <v>7.45</v>
      </c>
      <c r="E55" s="13">
        <f t="shared" si="13"/>
        <v>1</v>
      </c>
      <c r="F55" s="13">
        <f t="shared" si="13"/>
        <v>1</v>
      </c>
      <c r="G55" s="13">
        <f t="shared" si="13"/>
        <v>0</v>
      </c>
      <c r="H55" s="13">
        <f t="shared" si="13"/>
        <v>0</v>
      </c>
      <c r="I55" s="13">
        <f t="shared" si="13"/>
        <v>0</v>
      </c>
      <c r="J55" s="13">
        <f t="shared" si="13"/>
        <v>0</v>
      </c>
      <c r="K55" s="13">
        <f t="shared" si="13"/>
        <v>0</v>
      </c>
      <c r="L55" s="13">
        <f t="shared" si="13"/>
        <v>9.4499999999999993</v>
      </c>
    </row>
    <row r="56" spans="1:12" x14ac:dyDescent="0.2">
      <c r="D56" s="10"/>
      <c r="E56" s="10"/>
      <c r="F56" s="10"/>
      <c r="G56" s="10"/>
      <c r="H56" s="10"/>
      <c r="I56" s="10"/>
      <c r="J56" s="10"/>
      <c r="K56" s="10"/>
      <c r="L56" s="10"/>
    </row>
    <row r="57" spans="1:12" x14ac:dyDescent="0.2">
      <c r="D57" s="10"/>
      <c r="E57" s="10"/>
      <c r="F57" s="10"/>
      <c r="G57" s="10"/>
      <c r="H57" s="10"/>
      <c r="I57" s="10"/>
      <c r="J57" s="10"/>
      <c r="K57" s="10"/>
      <c r="L57" s="10"/>
    </row>
    <row r="58" spans="1:12" ht="15" x14ac:dyDescent="0.25">
      <c r="A58" s="39" t="s">
        <v>41</v>
      </c>
      <c r="D58" s="13">
        <f>D12+D19+D26+D33+D41+D48+D55</f>
        <v>70.05</v>
      </c>
      <c r="E58" s="13">
        <f t="shared" ref="E58:L58" si="14">E12+E19+E26+E33+E41+E48+E55</f>
        <v>7</v>
      </c>
      <c r="F58" s="13">
        <f t="shared" si="14"/>
        <v>7</v>
      </c>
      <c r="G58" s="13">
        <f t="shared" si="14"/>
        <v>0</v>
      </c>
      <c r="H58" s="13">
        <f t="shared" si="14"/>
        <v>0</v>
      </c>
      <c r="I58" s="13">
        <f t="shared" si="14"/>
        <v>0</v>
      </c>
      <c r="J58" s="13">
        <f t="shared" si="14"/>
        <v>0</v>
      </c>
      <c r="K58" s="13">
        <f t="shared" si="14"/>
        <v>0</v>
      </c>
      <c r="L58" s="13">
        <f t="shared" si="14"/>
        <v>84.05</v>
      </c>
    </row>
    <row r="59" spans="1:12" x14ac:dyDescent="0.2">
      <c r="D59" s="10"/>
      <c r="E59" s="10"/>
      <c r="F59" s="10"/>
      <c r="G59" s="10"/>
      <c r="H59" s="10"/>
      <c r="I59" s="10"/>
      <c r="J59" s="10"/>
      <c r="K59" s="10"/>
      <c r="L59" s="10"/>
    </row>
    <row r="60" spans="1:12" x14ac:dyDescent="0.2">
      <c r="D60" s="10"/>
      <c r="E60" s="10"/>
      <c r="F60" s="10"/>
      <c r="G60" s="10"/>
      <c r="H60" s="10"/>
      <c r="I60" s="10"/>
      <c r="J60" s="10"/>
      <c r="K60" s="10"/>
      <c r="L60" s="10"/>
    </row>
    <row r="61" spans="1:12" x14ac:dyDescent="0.2">
      <c r="D61" s="10"/>
      <c r="E61" s="10"/>
      <c r="F61" s="10"/>
      <c r="G61" s="10"/>
      <c r="H61" s="10"/>
      <c r="I61" s="10"/>
      <c r="J61" s="10"/>
      <c r="K61" s="10"/>
      <c r="L61" s="10"/>
    </row>
    <row r="62" spans="1:12" x14ac:dyDescent="0.2">
      <c r="D62" s="11"/>
      <c r="E62" s="11"/>
      <c r="F62" s="11"/>
      <c r="G62" s="11"/>
      <c r="H62" s="11"/>
      <c r="I62" s="11"/>
      <c r="J62" s="11"/>
      <c r="K62" s="11"/>
      <c r="L62" s="11"/>
    </row>
    <row r="63" spans="1:12" ht="15" x14ac:dyDescent="0.25">
      <c r="A63" s="38" t="s">
        <v>42</v>
      </c>
      <c r="D63" s="10"/>
      <c r="E63" s="10"/>
      <c r="F63" s="10"/>
      <c r="G63" s="10"/>
      <c r="H63" s="10"/>
      <c r="I63" s="10"/>
      <c r="J63" s="10"/>
      <c r="K63" s="10"/>
      <c r="L63" s="10"/>
    </row>
    <row r="64" spans="1:12" x14ac:dyDescent="0.2">
      <c r="B64" s="3" t="s">
        <v>43</v>
      </c>
      <c r="C64" s="3" t="s">
        <v>13</v>
      </c>
      <c r="D64" s="10">
        <f>+'[1]CHC Baseline'!E64</f>
        <v>0</v>
      </c>
      <c r="E64" s="10">
        <f>+'[1]Draft Budget Additional'!E64</f>
        <v>0</v>
      </c>
      <c r="F64" s="10">
        <f>+'[1]Additional Staffing-Training'!E64</f>
        <v>0</v>
      </c>
      <c r="G64" s="10">
        <f>+'[1]Additional Corporate'!E64</f>
        <v>0</v>
      </c>
      <c r="H64" s="10">
        <f>+'[1]Additional Comms &amp; Strategy'!E64</f>
        <v>0</v>
      </c>
      <c r="I64" s="10">
        <f>+'[1]Digital &amp; IT'!E64</f>
        <v>0</v>
      </c>
      <c r="J64" s="10">
        <f>+'[1]WG - Training'!E64</f>
        <v>0</v>
      </c>
      <c r="K64" s="10">
        <f>+[1]Capgemini!E64</f>
        <v>0</v>
      </c>
      <c r="L64" s="10">
        <f t="shared" ref="L64:L66" si="15">SUM(D64:K64)</f>
        <v>0</v>
      </c>
    </row>
    <row r="65" spans="1:12" x14ac:dyDescent="0.2">
      <c r="B65" s="3" t="s">
        <v>44</v>
      </c>
      <c r="C65" s="3" t="s">
        <v>15</v>
      </c>
      <c r="D65" s="10">
        <f>+'[1]CHC Baseline'!E65</f>
        <v>0</v>
      </c>
      <c r="E65" s="10">
        <f>+'[1]Draft Budget Additional'!E65</f>
        <v>0</v>
      </c>
      <c r="F65" s="10">
        <f>+'[1]Additional Staffing-Training'!E65</f>
        <v>0</v>
      </c>
      <c r="G65" s="10">
        <f>+'[1]Additional Corporate'!E65</f>
        <v>0</v>
      </c>
      <c r="H65" s="10">
        <f>+'[1]Additional Comms &amp; Strategy'!E65</f>
        <v>0</v>
      </c>
      <c r="I65" s="10">
        <f>+'[1]Digital &amp; IT'!E65</f>
        <v>0</v>
      </c>
      <c r="J65" s="10">
        <f>+'[1]WG - Training'!E65</f>
        <v>0</v>
      </c>
      <c r="K65" s="10">
        <f>+[1]Capgemini!E65</f>
        <v>0</v>
      </c>
      <c r="L65" s="10">
        <f t="shared" si="15"/>
        <v>0</v>
      </c>
    </row>
    <row r="66" spans="1:12" x14ac:dyDescent="0.2">
      <c r="C66" s="3" t="s">
        <v>18</v>
      </c>
      <c r="D66" s="10">
        <f>+'[1]CHC Baseline'!E66</f>
        <v>0</v>
      </c>
      <c r="E66" s="10">
        <f>+'[1]Draft Budget Additional'!E66</f>
        <v>0</v>
      </c>
      <c r="F66" s="10">
        <f>+'[1]Additional Staffing-Training'!E66</f>
        <v>0</v>
      </c>
      <c r="G66" s="10">
        <f>+'[1]Additional Corporate'!E66</f>
        <v>0</v>
      </c>
      <c r="H66" s="10">
        <f>+'[1]Additional Comms &amp; Strategy'!E66</f>
        <v>0</v>
      </c>
      <c r="I66" s="10">
        <f>+'[1]Digital &amp; IT'!E66</f>
        <v>0</v>
      </c>
      <c r="J66" s="10">
        <f>+'[1]WG - Training'!E66</f>
        <v>0</v>
      </c>
      <c r="K66" s="10">
        <f>+[1]Capgemini!E66</f>
        <v>0</v>
      </c>
      <c r="L66" s="10">
        <f t="shared" si="15"/>
        <v>0</v>
      </c>
    </row>
    <row r="67" spans="1:12" ht="15" x14ac:dyDescent="0.25">
      <c r="D67" s="14">
        <f t="shared" ref="D67:L67" si="16">SUM(D64:D66)</f>
        <v>0</v>
      </c>
      <c r="E67" s="14">
        <f t="shared" si="16"/>
        <v>0</v>
      </c>
      <c r="F67" s="14">
        <f t="shared" si="16"/>
        <v>0</v>
      </c>
      <c r="G67" s="14">
        <f t="shared" si="16"/>
        <v>0</v>
      </c>
      <c r="H67" s="14">
        <f t="shared" si="16"/>
        <v>0</v>
      </c>
      <c r="I67" s="14">
        <f t="shared" si="16"/>
        <v>0</v>
      </c>
      <c r="J67" s="14">
        <f t="shared" si="16"/>
        <v>0</v>
      </c>
      <c r="K67" s="14">
        <f t="shared" si="16"/>
        <v>0</v>
      </c>
      <c r="L67" s="14">
        <f t="shared" si="16"/>
        <v>0</v>
      </c>
    </row>
    <row r="68" spans="1:12" x14ac:dyDescent="0.2">
      <c r="F68" s="2"/>
      <c r="G68" s="2"/>
      <c r="H68" s="2"/>
      <c r="I68" s="2"/>
      <c r="J68" s="2"/>
      <c r="K68" s="2"/>
      <c r="L68" s="2"/>
    </row>
    <row r="69" spans="1:12" ht="15" x14ac:dyDescent="0.25">
      <c r="A69" s="38" t="s">
        <v>45</v>
      </c>
      <c r="B69" s="38"/>
      <c r="C69" s="38"/>
      <c r="F69" s="2"/>
      <c r="G69" s="2"/>
      <c r="H69" s="2"/>
      <c r="I69" s="2"/>
      <c r="J69" s="2"/>
      <c r="K69" s="2"/>
      <c r="L69" s="2"/>
    </row>
    <row r="70" spans="1:12" ht="15" x14ac:dyDescent="0.25">
      <c r="A70" s="38"/>
      <c r="B70" s="3" t="s">
        <v>43</v>
      </c>
      <c r="C70" s="15" t="s">
        <v>46</v>
      </c>
      <c r="D70" s="10">
        <f>+'[1]CHC Baseline'!E70</f>
        <v>2</v>
      </c>
      <c r="E70" s="10">
        <f>+'[1]Draft Budget Additional'!E70</f>
        <v>11</v>
      </c>
      <c r="F70" s="10">
        <f>+'[1]Additional Staffing-Training'!E70</f>
        <v>1</v>
      </c>
      <c r="G70" s="10">
        <f>+'[1]Additional Corporate'!E70</f>
        <v>1</v>
      </c>
      <c r="H70" s="10">
        <f>+'[1]Additional Comms &amp; Strategy'!E70</f>
        <v>0</v>
      </c>
      <c r="I70" s="10">
        <f>+'[1]Digital &amp; IT'!E70</f>
        <v>0</v>
      </c>
      <c r="J70" s="10">
        <f>+'[1]WG - Training'!E70</f>
        <v>0</v>
      </c>
      <c r="K70" s="10">
        <f>+[1]Capgemini!E70</f>
        <v>0</v>
      </c>
      <c r="L70" s="10">
        <f t="shared" ref="L70:L75" si="17">SUM(D70:K70)</f>
        <v>15</v>
      </c>
    </row>
    <row r="71" spans="1:12" x14ac:dyDescent="0.2">
      <c r="B71" s="3" t="s">
        <v>47</v>
      </c>
      <c r="C71" s="15" t="s">
        <v>48</v>
      </c>
      <c r="D71" s="10">
        <f>+'[1]CHC Baseline'!E71</f>
        <v>2.39</v>
      </c>
      <c r="E71" s="10">
        <f>+'[1]Draft Budget Additional'!E71</f>
        <v>1</v>
      </c>
      <c r="F71" s="10">
        <f>+'[1]Additional Staffing-Training'!E71</f>
        <v>0</v>
      </c>
      <c r="G71" s="10">
        <f>+'[1]Additional Corporate'!E71</f>
        <v>1</v>
      </c>
      <c r="H71" s="10">
        <f>+'[1]Additional Comms &amp; Strategy'!E71</f>
        <v>0</v>
      </c>
      <c r="I71" s="10">
        <f>+'[1]Digital &amp; IT'!E71</f>
        <v>0</v>
      </c>
      <c r="J71" s="10">
        <f>+'[1]WG - Training'!E71</f>
        <v>0</v>
      </c>
      <c r="K71" s="10">
        <f>+[1]Capgemini!E71</f>
        <v>0</v>
      </c>
      <c r="L71" s="10">
        <f t="shared" si="17"/>
        <v>4.3900000000000006</v>
      </c>
    </row>
    <row r="72" spans="1:12" x14ac:dyDescent="0.2">
      <c r="B72" s="3" t="s">
        <v>49</v>
      </c>
      <c r="C72" s="15" t="s">
        <v>50</v>
      </c>
      <c r="D72" s="10">
        <f>+'[1]CHC Baseline'!E72</f>
        <v>0</v>
      </c>
      <c r="E72" s="10">
        <f>+'[1]Draft Budget Additional'!E72</f>
        <v>0</v>
      </c>
      <c r="F72" s="10">
        <f>+'[1]Additional Staffing-Training'!E72</f>
        <v>0</v>
      </c>
      <c r="G72" s="10">
        <f>+'[1]Additional Corporate'!E72</f>
        <v>0</v>
      </c>
      <c r="H72" s="10">
        <f>+'[1]Additional Comms &amp; Strategy'!E72</f>
        <v>6</v>
      </c>
      <c r="I72" s="10">
        <f>+'[1]Digital &amp; IT'!E72</f>
        <v>1</v>
      </c>
      <c r="J72" s="10">
        <f>+'[1]WG - Training'!E72</f>
        <v>0</v>
      </c>
      <c r="K72" s="10">
        <f>+[1]Capgemini!E72</f>
        <v>0</v>
      </c>
      <c r="L72" s="10">
        <f t="shared" si="17"/>
        <v>7</v>
      </c>
    </row>
    <row r="73" spans="1:12" x14ac:dyDescent="0.2">
      <c r="B73" s="3" t="s">
        <v>51</v>
      </c>
      <c r="C73" s="15" t="s">
        <v>52</v>
      </c>
      <c r="D73" s="10">
        <f>+'[1]CHC Baseline'!E73</f>
        <v>4.5999999999999996</v>
      </c>
      <c r="E73" s="10">
        <f>+'[1]Draft Budget Additional'!E73</f>
        <v>2</v>
      </c>
      <c r="F73" s="10">
        <f>+'[1]Additional Staffing-Training'!E73</f>
        <v>0</v>
      </c>
      <c r="G73" s="10">
        <f>+'[1]Additional Corporate'!E73</f>
        <v>0</v>
      </c>
      <c r="H73" s="10">
        <f>+'[1]Additional Comms &amp; Strategy'!E73</f>
        <v>0</v>
      </c>
      <c r="I73" s="10">
        <f>+'[1]Digital &amp; IT'!E73</f>
        <v>0</v>
      </c>
      <c r="J73" s="10">
        <f>+'[1]WG - Training'!E73</f>
        <v>0</v>
      </c>
      <c r="K73" s="10">
        <f>+[1]Capgemini!E73</f>
        <v>0</v>
      </c>
      <c r="L73" s="10">
        <f t="shared" si="17"/>
        <v>6.6</v>
      </c>
    </row>
    <row r="74" spans="1:12" x14ac:dyDescent="0.2">
      <c r="B74" s="3" t="s">
        <v>53</v>
      </c>
      <c r="C74" s="15" t="s">
        <v>54</v>
      </c>
      <c r="D74" s="10">
        <f>+'[1]CHC Baseline'!E74</f>
        <v>0</v>
      </c>
      <c r="E74" s="10">
        <f>+'[1]Draft Budget Additional'!E74</f>
        <v>1</v>
      </c>
      <c r="F74" s="10">
        <f>+'[1]Additional Staffing-Training'!E74</f>
        <v>0</v>
      </c>
      <c r="G74" s="10">
        <f>+'[1]Additional Corporate'!E74</f>
        <v>1</v>
      </c>
      <c r="H74" s="10">
        <f>+'[1]Additional Comms &amp; Strategy'!E74</f>
        <v>0</v>
      </c>
      <c r="I74" s="10">
        <f>+'[1]Digital &amp; IT'!E74</f>
        <v>0</v>
      </c>
      <c r="J74" s="10">
        <f>+'[1]WG - Training'!E74</f>
        <v>0</v>
      </c>
      <c r="K74" s="10">
        <f>+[1]Capgemini!E74</f>
        <v>0</v>
      </c>
      <c r="L74" s="10">
        <f t="shared" si="17"/>
        <v>2</v>
      </c>
    </row>
    <row r="75" spans="1:12" x14ac:dyDescent="0.2">
      <c r="B75" s="3" t="s">
        <v>55</v>
      </c>
      <c r="C75" s="15" t="s">
        <v>56</v>
      </c>
      <c r="D75" s="10">
        <f>+'[1]CHC Baseline'!E75</f>
        <v>0</v>
      </c>
      <c r="E75" s="10">
        <f>+'[1]Draft Budget Additional'!E75</f>
        <v>0</v>
      </c>
      <c r="F75" s="10">
        <f>+'[1]Additional Staffing-Training'!E75</f>
        <v>0</v>
      </c>
      <c r="G75" s="10">
        <f>+'[1]Additional Corporate'!E75</f>
        <v>0</v>
      </c>
      <c r="H75" s="10">
        <f>+'[1]Additional Comms &amp; Strategy'!E75</f>
        <v>0</v>
      </c>
      <c r="I75" s="10">
        <f>+'[1]Digital &amp; IT'!E75</f>
        <v>0</v>
      </c>
      <c r="J75" s="10">
        <f>+'[1]WG - Training'!E75</f>
        <v>0</v>
      </c>
      <c r="K75" s="10">
        <f>+[1]Capgemini!E75</f>
        <v>0</v>
      </c>
      <c r="L75" s="10">
        <f t="shared" si="17"/>
        <v>0</v>
      </c>
    </row>
    <row r="76" spans="1:12" ht="15" x14ac:dyDescent="0.25">
      <c r="D76" s="13">
        <f t="shared" ref="D76:L76" si="18">SUM(D70:D75)</f>
        <v>8.99</v>
      </c>
      <c r="E76" s="13">
        <f t="shared" si="18"/>
        <v>15</v>
      </c>
      <c r="F76" s="13">
        <f t="shared" si="18"/>
        <v>1</v>
      </c>
      <c r="G76" s="13">
        <f t="shared" si="18"/>
        <v>3</v>
      </c>
      <c r="H76" s="13">
        <f t="shared" si="18"/>
        <v>6</v>
      </c>
      <c r="I76" s="13">
        <f t="shared" si="18"/>
        <v>1</v>
      </c>
      <c r="J76" s="13">
        <f t="shared" si="18"/>
        <v>0</v>
      </c>
      <c r="K76" s="13">
        <f t="shared" si="18"/>
        <v>0</v>
      </c>
      <c r="L76" s="13">
        <f t="shared" si="18"/>
        <v>34.99</v>
      </c>
    </row>
    <row r="77" spans="1:12" x14ac:dyDescent="0.2">
      <c r="F77" s="2"/>
      <c r="G77" s="2"/>
      <c r="H77" s="2"/>
      <c r="I77" s="2"/>
      <c r="J77" s="2"/>
      <c r="K77" s="2"/>
      <c r="L77" s="2"/>
    </row>
    <row r="78" spans="1:12" ht="15" x14ac:dyDescent="0.25">
      <c r="A78" s="38" t="s">
        <v>57</v>
      </c>
      <c r="F78" s="2"/>
      <c r="G78" s="2"/>
      <c r="H78" s="2"/>
      <c r="I78" s="2"/>
      <c r="J78" s="2"/>
      <c r="K78" s="2"/>
      <c r="L78" s="2"/>
    </row>
    <row r="79" spans="1:12" x14ac:dyDescent="0.2">
      <c r="B79" s="3" t="s">
        <v>58</v>
      </c>
      <c r="C79" s="15" t="s">
        <v>59</v>
      </c>
      <c r="D79" s="10">
        <f>+'[1]CHC Baseline'!E79</f>
        <v>0</v>
      </c>
      <c r="E79" s="10">
        <f>+'[1]Draft Budget Additional'!E79</f>
        <v>0</v>
      </c>
      <c r="F79" s="10">
        <f>+'[1]Additional Staffing-Training'!E79</f>
        <v>0</v>
      </c>
      <c r="G79" s="10">
        <f>+'[1]Additional Corporate'!E79</f>
        <v>0</v>
      </c>
      <c r="H79" s="10">
        <f>+'[1]Additional Comms &amp; Strategy'!E79</f>
        <v>0</v>
      </c>
      <c r="I79" s="10">
        <f>+'[1]Digital &amp; IT'!E79</f>
        <v>0</v>
      </c>
      <c r="J79" s="10">
        <f>+'[1]WG - Training'!E79</f>
        <v>0</v>
      </c>
      <c r="K79" s="10">
        <f>+[1]Capgemini!E79</f>
        <v>0</v>
      </c>
      <c r="L79" s="10">
        <f t="shared" ref="L79:L81" si="19">SUM(D79:K79)</f>
        <v>0</v>
      </c>
    </row>
    <row r="80" spans="1:12" x14ac:dyDescent="0.2">
      <c r="B80" s="3" t="s">
        <v>58</v>
      </c>
      <c r="C80" s="15" t="s">
        <v>60</v>
      </c>
      <c r="D80" s="10">
        <f>+'[1]CHC Baseline'!E80</f>
        <v>0</v>
      </c>
      <c r="E80" s="10">
        <f>+'[1]Draft Budget Additional'!E80</f>
        <v>0</v>
      </c>
      <c r="F80" s="10">
        <f>+'[1]Additional Staffing-Training'!E80</f>
        <v>0</v>
      </c>
      <c r="G80" s="10">
        <f>+'[1]Additional Corporate'!E80</f>
        <v>0</v>
      </c>
      <c r="H80" s="10">
        <f>+'[1]Additional Comms &amp; Strategy'!E80</f>
        <v>0</v>
      </c>
      <c r="I80" s="10">
        <f>+'[1]Digital &amp; IT'!E80</f>
        <v>0</v>
      </c>
      <c r="J80" s="10">
        <f>+'[1]WG - Training'!E80</f>
        <v>0</v>
      </c>
      <c r="K80" s="10">
        <f>+[1]Capgemini!E80</f>
        <v>0</v>
      </c>
      <c r="L80" s="10">
        <f t="shared" si="19"/>
        <v>0</v>
      </c>
    </row>
    <row r="81" spans="1:12" x14ac:dyDescent="0.2">
      <c r="B81" s="3" t="s">
        <v>53</v>
      </c>
      <c r="C81" s="15" t="s">
        <v>61</v>
      </c>
      <c r="D81" s="10">
        <f>+'[1]CHC Baseline'!E81</f>
        <v>0</v>
      </c>
      <c r="E81" s="10">
        <f>+'[1]Draft Budget Additional'!E81</f>
        <v>0</v>
      </c>
      <c r="F81" s="10">
        <f>+'[1]Additional Staffing-Training'!E81</f>
        <v>0</v>
      </c>
      <c r="G81" s="10">
        <f>+'[1]Additional Corporate'!E81</f>
        <v>0</v>
      </c>
      <c r="H81" s="10">
        <f>+'[1]Additional Comms &amp; Strategy'!E81</f>
        <v>0</v>
      </c>
      <c r="I81" s="10">
        <f>+'[1]Digital &amp; IT'!E81</f>
        <v>0</v>
      </c>
      <c r="J81" s="10">
        <f>+'[1]WG - Training'!E81</f>
        <v>0</v>
      </c>
      <c r="K81" s="10">
        <f>+[1]Capgemini!E81</f>
        <v>0</v>
      </c>
      <c r="L81" s="10">
        <f t="shared" si="19"/>
        <v>0</v>
      </c>
    </row>
    <row r="82" spans="1:12" ht="15" x14ac:dyDescent="0.25">
      <c r="D82" s="16">
        <f t="shared" ref="D82:L82" si="20">SUM(D79:D81)</f>
        <v>0</v>
      </c>
      <c r="E82" s="16">
        <f t="shared" si="20"/>
        <v>0</v>
      </c>
      <c r="F82" s="16">
        <f t="shared" si="20"/>
        <v>0</v>
      </c>
      <c r="G82" s="16">
        <f t="shared" si="20"/>
        <v>0</v>
      </c>
      <c r="H82" s="16">
        <f t="shared" si="20"/>
        <v>0</v>
      </c>
      <c r="I82" s="16">
        <f t="shared" si="20"/>
        <v>0</v>
      </c>
      <c r="J82" s="16">
        <f t="shared" si="20"/>
        <v>0</v>
      </c>
      <c r="K82" s="16">
        <f t="shared" si="20"/>
        <v>0</v>
      </c>
      <c r="L82" s="16">
        <f t="shared" si="20"/>
        <v>0</v>
      </c>
    </row>
    <row r="83" spans="1:12" x14ac:dyDescent="0.2">
      <c r="F83" s="2"/>
      <c r="G83" s="2"/>
      <c r="H83" s="2"/>
      <c r="I83" s="2"/>
      <c r="J83" s="2"/>
      <c r="K83" s="2"/>
      <c r="L83" s="2"/>
    </row>
    <row r="84" spans="1:12" x14ac:dyDescent="0.2">
      <c r="F84" s="2"/>
      <c r="G84" s="2"/>
      <c r="H84" s="2"/>
      <c r="I84" s="2"/>
      <c r="J84" s="2"/>
      <c r="K84" s="2"/>
      <c r="L84" s="2"/>
    </row>
    <row r="85" spans="1:12" ht="15" x14ac:dyDescent="0.25">
      <c r="A85" s="39" t="s">
        <v>62</v>
      </c>
      <c r="D85" s="16">
        <f t="shared" ref="D85:L85" si="21">D67+D76+D82</f>
        <v>8.99</v>
      </c>
      <c r="E85" s="16">
        <f t="shared" si="21"/>
        <v>15</v>
      </c>
      <c r="F85" s="16">
        <f t="shared" si="21"/>
        <v>1</v>
      </c>
      <c r="G85" s="16">
        <f t="shared" si="21"/>
        <v>3</v>
      </c>
      <c r="H85" s="16">
        <f t="shared" si="21"/>
        <v>6</v>
      </c>
      <c r="I85" s="16">
        <f t="shared" si="21"/>
        <v>1</v>
      </c>
      <c r="J85" s="16">
        <f t="shared" si="21"/>
        <v>0</v>
      </c>
      <c r="K85" s="16">
        <f t="shared" si="21"/>
        <v>0</v>
      </c>
      <c r="L85" s="16">
        <f t="shared" si="21"/>
        <v>34.99</v>
      </c>
    </row>
    <row r="86" spans="1:12" x14ac:dyDescent="0.2">
      <c r="F86" s="2"/>
      <c r="G86" s="2"/>
      <c r="H86" s="2"/>
      <c r="I86" s="2"/>
      <c r="J86" s="2"/>
      <c r="K86" s="2"/>
      <c r="L86" s="2"/>
    </row>
    <row r="87" spans="1:12" ht="15" thickBot="1" x14ac:dyDescent="0.25">
      <c r="F87" s="2"/>
      <c r="G87" s="2"/>
      <c r="H87" s="2"/>
      <c r="I87" s="2"/>
      <c r="J87" s="2"/>
      <c r="K87" s="2"/>
      <c r="L87" s="2"/>
    </row>
    <row r="88" spans="1:12" ht="15.75" thickBot="1" x14ac:dyDescent="0.3">
      <c r="A88" s="40" t="s">
        <v>63</v>
      </c>
      <c r="D88" s="17">
        <f t="shared" ref="D88:L88" si="22">+D58+D85</f>
        <v>79.039999999999992</v>
      </c>
      <c r="E88" s="17">
        <f t="shared" si="22"/>
        <v>22</v>
      </c>
      <c r="F88" s="17">
        <f t="shared" si="22"/>
        <v>8</v>
      </c>
      <c r="G88" s="17">
        <f t="shared" si="22"/>
        <v>3</v>
      </c>
      <c r="H88" s="17">
        <f t="shared" si="22"/>
        <v>6</v>
      </c>
      <c r="I88" s="17">
        <f t="shared" si="22"/>
        <v>1</v>
      </c>
      <c r="J88" s="17">
        <f t="shared" si="22"/>
        <v>0</v>
      </c>
      <c r="K88" s="17">
        <f t="shared" si="22"/>
        <v>0</v>
      </c>
      <c r="L88" s="17">
        <f t="shared" si="22"/>
        <v>119.03999999999999</v>
      </c>
    </row>
    <row r="89" spans="1:12" x14ac:dyDescent="0.2">
      <c r="G89" s="18"/>
      <c r="H89" s="18"/>
    </row>
    <row r="91" spans="1:12" x14ac:dyDescent="0.2">
      <c r="H91" s="19"/>
    </row>
    <row r="97" spans="7:7" x14ac:dyDescent="0.2">
      <c r="G97" s="19"/>
    </row>
  </sheetData>
  <pageMargins left="0.70866141732283472" right="0.70866141732283472" top="0.74803149606299213" bottom="0.74803149606299213" header="0.31496062992125984" footer="0.31496062992125984"/>
  <pageSetup scale="48" orientation="portrait" r:id="rId1"/>
  <headerFooter>
    <oddHeader>&amp;RAppendix 2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8F162-1936-410B-9078-FDF5705B4377}">
  <sheetPr>
    <pageSetUpPr fitToPage="1"/>
  </sheetPr>
  <dimension ref="A1:L88"/>
  <sheetViews>
    <sheetView workbookViewId="0">
      <selection sqref="A1:L88"/>
    </sheetView>
  </sheetViews>
  <sheetFormatPr defaultColWidth="9.140625" defaultRowHeight="14.25" x14ac:dyDescent="0.2"/>
  <cols>
    <col min="1" max="1" width="5" style="21" customWidth="1"/>
    <col min="2" max="2" width="7" style="21" customWidth="1"/>
    <col min="3" max="3" width="35" style="21" customWidth="1"/>
    <col min="4" max="11" width="15.28515625" style="21" customWidth="1"/>
    <col min="12" max="12" width="13.28515625" style="21" customWidth="1"/>
    <col min="13" max="16384" width="9.140625" style="21"/>
  </cols>
  <sheetData>
    <row r="1" spans="1:12" ht="15" x14ac:dyDescent="0.25">
      <c r="A1" s="28" t="s">
        <v>67</v>
      </c>
      <c r="D1" s="20"/>
    </row>
    <row r="2" spans="1:12" ht="15" x14ac:dyDescent="0.25">
      <c r="D2" s="20"/>
      <c r="H2" s="20"/>
    </row>
    <row r="3" spans="1:12" ht="42.75" x14ac:dyDescent="0.2">
      <c r="D3" s="22" t="s">
        <v>0</v>
      </c>
      <c r="E3" s="22" t="s">
        <v>1</v>
      </c>
      <c r="F3" s="22" t="s">
        <v>2</v>
      </c>
      <c r="G3" s="22" t="s">
        <v>3</v>
      </c>
      <c r="H3" s="22" t="s">
        <v>4</v>
      </c>
      <c r="I3" s="22" t="s">
        <v>5</v>
      </c>
      <c r="J3" s="22" t="s">
        <v>66</v>
      </c>
      <c r="K3" s="22" t="s">
        <v>6</v>
      </c>
      <c r="L3" s="22" t="s">
        <v>7</v>
      </c>
    </row>
    <row r="4" spans="1:12" x14ac:dyDescent="0.2">
      <c r="D4" s="23" t="s">
        <v>8</v>
      </c>
      <c r="E4" s="23" t="s">
        <v>8</v>
      </c>
      <c r="F4" s="23" t="s">
        <v>8</v>
      </c>
      <c r="G4" s="23" t="s">
        <v>8</v>
      </c>
      <c r="H4" s="23" t="s">
        <v>8</v>
      </c>
      <c r="I4" s="23" t="s">
        <v>8</v>
      </c>
      <c r="J4" s="23" t="s">
        <v>8</v>
      </c>
      <c r="K4" s="23" t="s">
        <v>8</v>
      </c>
      <c r="L4" s="23" t="s">
        <v>8</v>
      </c>
    </row>
    <row r="5" spans="1:12" x14ac:dyDescent="0.2">
      <c r="D5" s="23" t="s">
        <v>9</v>
      </c>
      <c r="E5" s="23" t="s">
        <v>9</v>
      </c>
      <c r="F5" s="23" t="s">
        <v>9</v>
      </c>
      <c r="G5" s="23" t="s">
        <v>9</v>
      </c>
      <c r="H5" s="23" t="s">
        <v>9</v>
      </c>
      <c r="I5" s="23" t="s">
        <v>9</v>
      </c>
      <c r="J5" s="23" t="s">
        <v>9</v>
      </c>
      <c r="K5" s="23" t="s">
        <v>9</v>
      </c>
      <c r="L5" s="23" t="s">
        <v>9</v>
      </c>
    </row>
    <row r="6" spans="1:12" x14ac:dyDescent="0.2">
      <c r="D6" s="23" t="s">
        <v>64</v>
      </c>
      <c r="E6" s="23" t="s">
        <v>64</v>
      </c>
      <c r="F6" s="23" t="s">
        <v>64</v>
      </c>
      <c r="G6" s="23" t="s">
        <v>64</v>
      </c>
      <c r="H6" s="23" t="s">
        <v>64</v>
      </c>
      <c r="I6" s="23" t="s">
        <v>64</v>
      </c>
      <c r="J6" s="23" t="s">
        <v>64</v>
      </c>
      <c r="K6" s="23" t="s">
        <v>64</v>
      </c>
      <c r="L6" s="23" t="s">
        <v>64</v>
      </c>
    </row>
    <row r="7" spans="1:12" ht="15" x14ac:dyDescent="0.25">
      <c r="A7" s="35" t="s">
        <v>11</v>
      </c>
      <c r="B7" s="35"/>
      <c r="C7" s="35"/>
      <c r="D7" s="24"/>
      <c r="E7" s="24"/>
      <c r="F7" s="24"/>
      <c r="G7" s="24"/>
      <c r="H7" s="24"/>
      <c r="I7" s="24"/>
      <c r="J7" s="24"/>
      <c r="K7" s="24"/>
      <c r="L7" s="24"/>
    </row>
    <row r="8" spans="1:12" x14ac:dyDescent="0.2">
      <c r="B8" s="21" t="s">
        <v>12</v>
      </c>
      <c r="C8" s="21" t="s">
        <v>13</v>
      </c>
      <c r="D8" s="30">
        <f>+'[1]CHC Baseline'!I8</f>
        <v>363923</v>
      </c>
      <c r="E8" s="30">
        <f>+'[1]Draft Budget Additional'!I8</f>
        <v>0</v>
      </c>
      <c r="F8" s="30">
        <f>+'[1]Additional Staffing-Training'!I8</f>
        <v>0</v>
      </c>
      <c r="G8" s="30">
        <f>+'[1]Additional Corporate'!I8</f>
        <v>0</v>
      </c>
      <c r="H8" s="30">
        <f>+'[1]Additional Comms &amp; Strategy'!I8</f>
        <v>0</v>
      </c>
      <c r="I8" s="30">
        <f>+'[1]Digital &amp; IT'!I8</f>
        <v>0</v>
      </c>
      <c r="J8" s="30">
        <f>+'[1]WG - Training'!I8</f>
        <v>0</v>
      </c>
      <c r="K8" s="30">
        <f>+[1]Capgemini!I8</f>
        <v>0</v>
      </c>
      <c r="L8" s="30">
        <f>SUM(D8:K8)</f>
        <v>363923</v>
      </c>
    </row>
    <row r="9" spans="1:12" x14ac:dyDescent="0.2">
      <c r="B9" s="21" t="s">
        <v>14</v>
      </c>
      <c r="C9" s="21" t="s">
        <v>15</v>
      </c>
      <c r="D9" s="30">
        <f>+'[1]CHC Baseline'!I9</f>
        <v>38707</v>
      </c>
      <c r="E9" s="30">
        <f>+'[1]Draft Budget Additional'!I9</f>
        <v>0</v>
      </c>
      <c r="F9" s="30">
        <f>+'[1]Additional Staffing-Training'!I9</f>
        <v>0</v>
      </c>
      <c r="G9" s="30">
        <f>+'[1]Additional Corporate'!I9</f>
        <v>0</v>
      </c>
      <c r="H9" s="30">
        <f>+'[1]Additional Comms &amp; Strategy'!I9</f>
        <v>0</v>
      </c>
      <c r="I9" s="30">
        <f>+'[1]Digital &amp; IT'!I9</f>
        <v>0</v>
      </c>
      <c r="J9" s="30">
        <f>+'[1]WG - Training'!I9</f>
        <v>0</v>
      </c>
      <c r="K9" s="30">
        <f>+[1]Capgemini!I9</f>
        <v>0</v>
      </c>
      <c r="L9" s="30">
        <f t="shared" ref="L9:L10" si="0">SUM(D9:K9)</f>
        <v>38707</v>
      </c>
    </row>
    <row r="10" spans="1:12" x14ac:dyDescent="0.2">
      <c r="B10" s="21" t="s">
        <v>16</v>
      </c>
      <c r="C10" s="21" t="s">
        <v>17</v>
      </c>
      <c r="D10" s="30">
        <f>+'[1]CHC Baseline'!I10</f>
        <v>153630</v>
      </c>
      <c r="E10" s="30">
        <f>+'[1]Draft Budget Additional'!I10</f>
        <v>39050</v>
      </c>
      <c r="F10" s="30">
        <f>+'[1]Additional Staffing-Training'!I10</f>
        <v>22428</v>
      </c>
      <c r="G10" s="30">
        <f>+'[1]Additional Corporate'!I10</f>
        <v>0</v>
      </c>
      <c r="H10" s="30">
        <f>+'[1]Additional Comms &amp; Strategy'!I10</f>
        <v>0</v>
      </c>
      <c r="I10" s="30">
        <f>+'[1]Digital &amp; IT'!I10</f>
        <v>0</v>
      </c>
      <c r="J10" s="30">
        <f>+'[1]WG - Training'!I10</f>
        <v>0</v>
      </c>
      <c r="K10" s="30">
        <f>+[1]Capgemini!I10</f>
        <v>0</v>
      </c>
      <c r="L10" s="30">
        <f t="shared" si="0"/>
        <v>215108</v>
      </c>
    </row>
    <row r="11" spans="1:12" x14ac:dyDescent="0.2">
      <c r="C11" s="21" t="s">
        <v>18</v>
      </c>
      <c r="D11" s="30">
        <f>+'[1]CHC Baseline'!I11</f>
        <v>0</v>
      </c>
      <c r="E11" s="30">
        <f>+'[1]Draft Budget Additional'!I11</f>
        <v>0</v>
      </c>
      <c r="F11" s="30">
        <f>+'[1]Additional Staffing-Training'!I11</f>
        <v>0</v>
      </c>
      <c r="G11" s="30">
        <f>+'[1]Additional Corporate'!I11</f>
        <v>0</v>
      </c>
      <c r="H11" s="30">
        <f>+'[1]Additional Comms &amp; Strategy'!I11</f>
        <v>0</v>
      </c>
      <c r="I11" s="30">
        <f>+'[1]Digital &amp; IT'!I11</f>
        <v>0</v>
      </c>
      <c r="J11" s="30">
        <f>+'[1]WG - Training'!I11</f>
        <v>0</v>
      </c>
      <c r="K11" s="30">
        <f>+[1]Capgemini!I11</f>
        <v>0</v>
      </c>
      <c r="L11" s="31"/>
    </row>
    <row r="12" spans="1:12" ht="15" x14ac:dyDescent="0.25">
      <c r="D12" s="32">
        <f t="shared" ref="D12:L12" si="1">SUM(D8:D11)</f>
        <v>556260</v>
      </c>
      <c r="E12" s="32">
        <f t="shared" si="1"/>
        <v>39050</v>
      </c>
      <c r="F12" s="32">
        <f t="shared" si="1"/>
        <v>22428</v>
      </c>
      <c r="G12" s="32">
        <f t="shared" si="1"/>
        <v>0</v>
      </c>
      <c r="H12" s="32">
        <f t="shared" si="1"/>
        <v>0</v>
      </c>
      <c r="I12" s="32">
        <f t="shared" si="1"/>
        <v>0</v>
      </c>
      <c r="J12" s="32">
        <f t="shared" si="1"/>
        <v>0</v>
      </c>
      <c r="K12" s="32">
        <f t="shared" si="1"/>
        <v>0</v>
      </c>
      <c r="L12" s="32">
        <f t="shared" si="1"/>
        <v>617738</v>
      </c>
    </row>
    <row r="13" spans="1:12" x14ac:dyDescent="0.2">
      <c r="D13" s="30"/>
      <c r="E13" s="30"/>
      <c r="F13" s="30"/>
      <c r="G13" s="30"/>
      <c r="H13" s="30"/>
      <c r="I13" s="30"/>
      <c r="J13" s="30"/>
      <c r="K13" s="30"/>
      <c r="L13" s="30"/>
    </row>
    <row r="14" spans="1:12" ht="15" x14ac:dyDescent="0.25">
      <c r="A14" s="35" t="s">
        <v>19</v>
      </c>
      <c r="B14" s="35"/>
      <c r="C14" s="35"/>
      <c r="D14" s="24"/>
      <c r="E14" s="24"/>
      <c r="F14" s="24"/>
      <c r="G14" s="24"/>
      <c r="H14" s="24"/>
      <c r="I14" s="24"/>
      <c r="J14" s="24"/>
      <c r="K14" s="24"/>
      <c r="L14" s="24"/>
    </row>
    <row r="15" spans="1:12" x14ac:dyDescent="0.2">
      <c r="B15" s="21" t="s">
        <v>20</v>
      </c>
      <c r="C15" s="21" t="s">
        <v>13</v>
      </c>
      <c r="D15" s="30">
        <f>+'[1]CHC Baseline'!I15</f>
        <v>336003</v>
      </c>
      <c r="E15" s="30">
        <f>+'[1]Draft Budget Additional'!I15</f>
        <v>0</v>
      </c>
      <c r="F15" s="30">
        <f>+'[1]Additional Staffing-Training'!I15</f>
        <v>0</v>
      </c>
      <c r="G15" s="30">
        <f>+'[1]Additional Corporate'!I15</f>
        <v>0</v>
      </c>
      <c r="H15" s="30">
        <f>+'[1]Additional Comms &amp; Strategy'!I15</f>
        <v>0</v>
      </c>
      <c r="I15" s="30">
        <f>+'[1]Digital &amp; IT'!I15</f>
        <v>0</v>
      </c>
      <c r="J15" s="30">
        <f>+'[1]WG - Training'!I15</f>
        <v>0</v>
      </c>
      <c r="K15" s="30">
        <f>+[1]Capgemini!I15</f>
        <v>0</v>
      </c>
      <c r="L15" s="30">
        <f t="shared" ref="L15:L18" si="2">SUM(D15:K15)</f>
        <v>336003</v>
      </c>
    </row>
    <row r="16" spans="1:12" x14ac:dyDescent="0.2">
      <c r="B16" s="21" t="s">
        <v>21</v>
      </c>
      <c r="C16" s="21" t="s">
        <v>15</v>
      </c>
      <c r="D16" s="30">
        <f>+'[1]CHC Baseline'!I16</f>
        <v>19911</v>
      </c>
      <c r="E16" s="30">
        <f>+'[1]Draft Budget Additional'!I16</f>
        <v>0</v>
      </c>
      <c r="F16" s="30">
        <f>+'[1]Additional Staffing-Training'!I16</f>
        <v>0</v>
      </c>
      <c r="G16" s="30">
        <f>+'[1]Additional Corporate'!I16</f>
        <v>0</v>
      </c>
      <c r="H16" s="30">
        <f>+'[1]Additional Comms &amp; Strategy'!I16</f>
        <v>0</v>
      </c>
      <c r="I16" s="30">
        <f>+'[1]Digital &amp; IT'!I16</f>
        <v>0</v>
      </c>
      <c r="J16" s="30">
        <f>+'[1]WG - Training'!I16</f>
        <v>0</v>
      </c>
      <c r="K16" s="30">
        <f>+[1]Capgemini!I16</f>
        <v>0</v>
      </c>
      <c r="L16" s="30">
        <f t="shared" si="2"/>
        <v>19911</v>
      </c>
    </row>
    <row r="17" spans="1:12" x14ac:dyDescent="0.2">
      <c r="B17" s="21" t="s">
        <v>22</v>
      </c>
      <c r="C17" s="21" t="s">
        <v>17</v>
      </c>
      <c r="D17" s="30">
        <f>+'[1]CHC Baseline'!I17</f>
        <v>116124</v>
      </c>
      <c r="E17" s="30">
        <f>+'[1]Draft Budget Additional'!I17</f>
        <v>39050</v>
      </c>
      <c r="F17" s="30">
        <f>+'[1]Additional Staffing-Training'!I17</f>
        <v>22428</v>
      </c>
      <c r="G17" s="30">
        <f>+'[1]Additional Corporate'!I17</f>
        <v>0</v>
      </c>
      <c r="H17" s="30">
        <f>+'[1]Additional Comms &amp; Strategy'!I17</f>
        <v>0</v>
      </c>
      <c r="I17" s="30">
        <f>+'[1]Digital &amp; IT'!I17</f>
        <v>0</v>
      </c>
      <c r="J17" s="30">
        <f>+'[1]WG - Training'!I17</f>
        <v>0</v>
      </c>
      <c r="K17" s="30">
        <f>+[1]Capgemini!I17</f>
        <v>0</v>
      </c>
      <c r="L17" s="30">
        <f t="shared" si="2"/>
        <v>177602</v>
      </c>
    </row>
    <row r="18" spans="1:12" x14ac:dyDescent="0.2">
      <c r="C18" s="21" t="s">
        <v>18</v>
      </c>
      <c r="D18" s="30">
        <f>+'[1]CHC Baseline'!I18</f>
        <v>0</v>
      </c>
      <c r="E18" s="30">
        <f>+'[1]Draft Budget Additional'!I18</f>
        <v>0</v>
      </c>
      <c r="F18" s="30">
        <f>+'[1]Additional Staffing-Training'!I18</f>
        <v>0</v>
      </c>
      <c r="G18" s="30">
        <f>+'[1]Additional Corporate'!I18</f>
        <v>0</v>
      </c>
      <c r="H18" s="30">
        <f>+'[1]Additional Comms &amp; Strategy'!I18</f>
        <v>0</v>
      </c>
      <c r="I18" s="30">
        <f>+'[1]Digital &amp; IT'!I18</f>
        <v>0</v>
      </c>
      <c r="J18" s="30">
        <f>+'[1]WG - Training'!I18</f>
        <v>0</v>
      </c>
      <c r="K18" s="30">
        <f>+[1]Capgemini!I18</f>
        <v>0</v>
      </c>
      <c r="L18" s="30">
        <f t="shared" si="2"/>
        <v>0</v>
      </c>
    </row>
    <row r="19" spans="1:12" ht="15" x14ac:dyDescent="0.25">
      <c r="D19" s="33">
        <f t="shared" ref="D19:L19" si="3">SUM(D15:D18)</f>
        <v>472038</v>
      </c>
      <c r="E19" s="33">
        <f t="shared" si="3"/>
        <v>39050</v>
      </c>
      <c r="F19" s="33">
        <f t="shared" si="3"/>
        <v>22428</v>
      </c>
      <c r="G19" s="33">
        <f t="shared" si="3"/>
        <v>0</v>
      </c>
      <c r="H19" s="33">
        <f t="shared" si="3"/>
        <v>0</v>
      </c>
      <c r="I19" s="33">
        <f t="shared" si="3"/>
        <v>0</v>
      </c>
      <c r="J19" s="33">
        <f t="shared" si="3"/>
        <v>0</v>
      </c>
      <c r="K19" s="33">
        <f t="shared" si="3"/>
        <v>0</v>
      </c>
      <c r="L19" s="33">
        <f t="shared" si="3"/>
        <v>533516</v>
      </c>
    </row>
    <row r="20" spans="1:12" x14ac:dyDescent="0.2">
      <c r="D20" s="30"/>
      <c r="E20" s="30"/>
      <c r="F20" s="30"/>
      <c r="G20" s="30"/>
      <c r="H20" s="30"/>
      <c r="I20" s="30"/>
      <c r="J20" s="30"/>
      <c r="K20" s="30"/>
      <c r="L20" s="30"/>
    </row>
    <row r="21" spans="1:12" ht="15" x14ac:dyDescent="0.25">
      <c r="A21" s="35" t="s">
        <v>23</v>
      </c>
      <c r="B21" s="35"/>
      <c r="C21" s="35"/>
      <c r="D21" s="24"/>
      <c r="E21" s="24"/>
      <c r="F21" s="24"/>
      <c r="G21" s="24"/>
      <c r="H21" s="24"/>
      <c r="I21" s="24"/>
      <c r="J21" s="24"/>
      <c r="K21" s="24"/>
      <c r="L21" s="24"/>
    </row>
    <row r="22" spans="1:12" x14ac:dyDescent="0.2">
      <c r="B22" s="21" t="s">
        <v>24</v>
      </c>
      <c r="C22" s="21" t="s">
        <v>13</v>
      </c>
      <c r="D22" s="30">
        <f>+'[1]CHC Baseline'!I22</f>
        <v>401614</v>
      </c>
      <c r="E22" s="30">
        <f>+'[1]Draft Budget Additional'!I22</f>
        <v>0</v>
      </c>
      <c r="F22" s="30">
        <f>+'[1]Additional Staffing-Training'!I22</f>
        <v>0</v>
      </c>
      <c r="G22" s="30">
        <f>+'[1]Additional Corporate'!I22</f>
        <v>0</v>
      </c>
      <c r="H22" s="30">
        <f>+'[1]Additional Comms &amp; Strategy'!I22</f>
        <v>0</v>
      </c>
      <c r="I22" s="30">
        <f>+'[1]Digital &amp; IT'!I22</f>
        <v>0</v>
      </c>
      <c r="J22" s="30">
        <f>+'[1]WG - Training'!I22</f>
        <v>0</v>
      </c>
      <c r="K22" s="30">
        <f>+[1]Capgemini!I22</f>
        <v>0</v>
      </c>
      <c r="L22" s="30">
        <f t="shared" ref="L22:L25" si="4">SUM(D22:K22)</f>
        <v>401614</v>
      </c>
    </row>
    <row r="23" spans="1:12" x14ac:dyDescent="0.2">
      <c r="B23" s="21" t="s">
        <v>25</v>
      </c>
      <c r="C23" s="21" t="s">
        <v>15</v>
      </c>
      <c r="D23" s="30">
        <f>+'[1]CHC Baseline'!I23</f>
        <v>69480</v>
      </c>
      <c r="E23" s="30">
        <f>+'[1]Draft Budget Additional'!I23</f>
        <v>0</v>
      </c>
      <c r="F23" s="30">
        <f>+'[1]Additional Staffing-Training'!I23</f>
        <v>0</v>
      </c>
      <c r="G23" s="30">
        <f>+'[1]Additional Corporate'!I23</f>
        <v>0</v>
      </c>
      <c r="H23" s="30">
        <f>+'[1]Additional Comms &amp; Strategy'!I23</f>
        <v>0</v>
      </c>
      <c r="I23" s="30">
        <f>+'[1]Digital &amp; IT'!I23</f>
        <v>0</v>
      </c>
      <c r="J23" s="30">
        <f>+'[1]WG - Training'!I23</f>
        <v>0</v>
      </c>
      <c r="K23" s="30">
        <f>+[1]Capgemini!I23</f>
        <v>0</v>
      </c>
      <c r="L23" s="30">
        <f t="shared" si="4"/>
        <v>69480</v>
      </c>
    </row>
    <row r="24" spans="1:12" x14ac:dyDescent="0.2">
      <c r="B24" s="21" t="s">
        <v>26</v>
      </c>
      <c r="C24" s="21" t="s">
        <v>17</v>
      </c>
      <c r="D24" s="30">
        <f>+'[1]CHC Baseline'!I24</f>
        <v>345806</v>
      </c>
      <c r="E24" s="30">
        <f>+'[1]Draft Budget Additional'!I24</f>
        <v>39050</v>
      </c>
      <c r="F24" s="30">
        <f>+'[1]Additional Staffing-Training'!I24</f>
        <v>22428</v>
      </c>
      <c r="G24" s="30">
        <f>+'[1]Additional Corporate'!I24</f>
        <v>0</v>
      </c>
      <c r="H24" s="30">
        <f>+'[1]Additional Comms &amp; Strategy'!I24</f>
        <v>0</v>
      </c>
      <c r="I24" s="30">
        <f>+'[1]Digital &amp; IT'!I24</f>
        <v>0</v>
      </c>
      <c r="J24" s="30">
        <f>+'[1]WG - Training'!I24</f>
        <v>0</v>
      </c>
      <c r="K24" s="30">
        <f>+[1]Capgemini!I24</f>
        <v>0</v>
      </c>
      <c r="L24" s="30">
        <f t="shared" si="4"/>
        <v>407284</v>
      </c>
    </row>
    <row r="25" spans="1:12" x14ac:dyDescent="0.2">
      <c r="C25" s="21" t="s">
        <v>18</v>
      </c>
      <c r="D25" s="30">
        <f>+'[1]CHC Baseline'!I25</f>
        <v>0</v>
      </c>
      <c r="E25" s="30">
        <f>+'[1]Draft Budget Additional'!I25</f>
        <v>0</v>
      </c>
      <c r="F25" s="30">
        <f>+'[1]Additional Staffing-Training'!I25</f>
        <v>0</v>
      </c>
      <c r="G25" s="30">
        <f>+'[1]Additional Corporate'!I25</f>
        <v>0</v>
      </c>
      <c r="H25" s="30">
        <f>+'[1]Additional Comms &amp; Strategy'!I25</f>
        <v>0</v>
      </c>
      <c r="I25" s="30">
        <f>+'[1]Digital &amp; IT'!I25</f>
        <v>0</v>
      </c>
      <c r="J25" s="30">
        <f>+'[1]WG - Training'!I25</f>
        <v>0</v>
      </c>
      <c r="K25" s="30">
        <f>+[1]Capgemini!I25</f>
        <v>0</v>
      </c>
      <c r="L25" s="30">
        <f t="shared" si="4"/>
        <v>0</v>
      </c>
    </row>
    <row r="26" spans="1:12" ht="15" x14ac:dyDescent="0.25">
      <c r="D26" s="33">
        <f t="shared" ref="D26:L26" si="5">SUM(D22:D25)</f>
        <v>816900</v>
      </c>
      <c r="E26" s="33">
        <f t="shared" si="5"/>
        <v>39050</v>
      </c>
      <c r="F26" s="33">
        <f t="shared" si="5"/>
        <v>22428</v>
      </c>
      <c r="G26" s="33">
        <f t="shared" si="5"/>
        <v>0</v>
      </c>
      <c r="H26" s="33">
        <f t="shared" si="5"/>
        <v>0</v>
      </c>
      <c r="I26" s="33">
        <f t="shared" si="5"/>
        <v>0</v>
      </c>
      <c r="J26" s="33">
        <f t="shared" si="5"/>
        <v>0</v>
      </c>
      <c r="K26" s="33">
        <f t="shared" si="5"/>
        <v>0</v>
      </c>
      <c r="L26" s="33">
        <f t="shared" si="5"/>
        <v>878378</v>
      </c>
    </row>
    <row r="27" spans="1:12" x14ac:dyDescent="0.2">
      <c r="D27" s="30"/>
      <c r="E27" s="30"/>
      <c r="F27" s="30"/>
      <c r="G27" s="30"/>
      <c r="H27" s="30"/>
      <c r="I27" s="30"/>
      <c r="J27" s="30"/>
      <c r="K27" s="30"/>
      <c r="L27" s="30"/>
    </row>
    <row r="28" spans="1:12" ht="15" x14ac:dyDescent="0.25">
      <c r="A28" s="35" t="s">
        <v>27</v>
      </c>
      <c r="B28" s="35"/>
      <c r="C28" s="35"/>
      <c r="D28" s="24"/>
      <c r="E28" s="24"/>
      <c r="F28" s="24"/>
      <c r="G28" s="24"/>
      <c r="H28" s="24"/>
      <c r="I28" s="24"/>
      <c r="J28" s="24"/>
      <c r="K28" s="24"/>
      <c r="L28" s="24"/>
    </row>
    <row r="29" spans="1:12" x14ac:dyDescent="0.2">
      <c r="B29" s="21" t="s">
        <v>28</v>
      </c>
      <c r="C29" s="21" t="s">
        <v>13</v>
      </c>
      <c r="D29" s="30">
        <f>+'[1]CHC Baseline'!I29</f>
        <v>356192</v>
      </c>
      <c r="E29" s="30">
        <f>+'[1]Draft Budget Additional'!I29</f>
        <v>0</v>
      </c>
      <c r="F29" s="30">
        <f>+'[1]Additional Staffing-Training'!I29</f>
        <v>0</v>
      </c>
      <c r="G29" s="30">
        <f>+'[1]Additional Corporate'!I29</f>
        <v>0</v>
      </c>
      <c r="H29" s="30">
        <f>+'[1]Additional Comms &amp; Strategy'!I29</f>
        <v>0</v>
      </c>
      <c r="I29" s="30">
        <f>+'[1]Digital &amp; IT'!I29</f>
        <v>0</v>
      </c>
      <c r="J29" s="30">
        <f>+'[1]WG - Training'!I29</f>
        <v>0</v>
      </c>
      <c r="K29" s="30">
        <f>+[1]Capgemini!I29</f>
        <v>0</v>
      </c>
      <c r="L29" s="30">
        <f t="shared" ref="L29:L32" si="6">SUM(D29:K29)</f>
        <v>356192</v>
      </c>
    </row>
    <row r="30" spans="1:12" x14ac:dyDescent="0.2">
      <c r="B30" s="21" t="s">
        <v>29</v>
      </c>
      <c r="C30" s="21" t="s">
        <v>15</v>
      </c>
      <c r="D30" s="30">
        <f>+'[1]CHC Baseline'!I30</f>
        <v>22268</v>
      </c>
      <c r="E30" s="30">
        <f>+'[1]Draft Budget Additional'!I30</f>
        <v>0</v>
      </c>
      <c r="F30" s="30">
        <f>+'[1]Additional Staffing-Training'!I30</f>
        <v>0</v>
      </c>
      <c r="G30" s="30">
        <f>+'[1]Additional Corporate'!I30</f>
        <v>0</v>
      </c>
      <c r="H30" s="30">
        <f>+'[1]Additional Comms &amp; Strategy'!I30</f>
        <v>0</v>
      </c>
      <c r="I30" s="30">
        <f>+'[1]Digital &amp; IT'!I30</f>
        <v>0</v>
      </c>
      <c r="J30" s="30">
        <f>+'[1]WG - Training'!I30</f>
        <v>0</v>
      </c>
      <c r="K30" s="30">
        <f>+[1]Capgemini!I30</f>
        <v>0</v>
      </c>
      <c r="L30" s="30">
        <f t="shared" si="6"/>
        <v>22268</v>
      </c>
    </row>
    <row r="31" spans="1:12" x14ac:dyDescent="0.2">
      <c r="B31" s="21" t="s">
        <v>30</v>
      </c>
      <c r="C31" s="21" t="s">
        <v>17</v>
      </c>
      <c r="D31" s="30">
        <f>+'[1]CHC Baseline'!I31</f>
        <v>129818</v>
      </c>
      <c r="E31" s="30">
        <f>+'[1]Draft Budget Additional'!I31</f>
        <v>39050</v>
      </c>
      <c r="F31" s="30">
        <f>+'[1]Additional Staffing-Training'!I31</f>
        <v>22428</v>
      </c>
      <c r="G31" s="30">
        <f>+'[1]Additional Corporate'!I31</f>
        <v>0</v>
      </c>
      <c r="H31" s="30">
        <f>+'[1]Additional Comms &amp; Strategy'!I31</f>
        <v>0</v>
      </c>
      <c r="I31" s="30">
        <f>+'[1]Digital &amp; IT'!I31</f>
        <v>0</v>
      </c>
      <c r="J31" s="30">
        <f>+'[1]WG - Training'!I31</f>
        <v>0</v>
      </c>
      <c r="K31" s="30">
        <f>+[1]Capgemini!I31</f>
        <v>0</v>
      </c>
      <c r="L31" s="30">
        <f t="shared" si="6"/>
        <v>191296</v>
      </c>
    </row>
    <row r="32" spans="1:12" x14ac:dyDescent="0.2">
      <c r="C32" s="21" t="s">
        <v>18</v>
      </c>
      <c r="D32" s="30">
        <f>+'[1]CHC Baseline'!I32</f>
        <v>0</v>
      </c>
      <c r="E32" s="30">
        <f>+'[1]Draft Budget Additional'!I32</f>
        <v>0</v>
      </c>
      <c r="F32" s="30">
        <f>+'[1]Additional Staffing-Training'!I32</f>
        <v>0</v>
      </c>
      <c r="G32" s="30">
        <f>+'[1]Additional Corporate'!I32</f>
        <v>0</v>
      </c>
      <c r="H32" s="30">
        <f>+'[1]Additional Comms &amp; Strategy'!I32</f>
        <v>0</v>
      </c>
      <c r="I32" s="30">
        <f>+'[1]Digital &amp; IT'!I32</f>
        <v>0</v>
      </c>
      <c r="J32" s="30">
        <f>+'[1]WG - Training'!I32</f>
        <v>0</v>
      </c>
      <c r="K32" s="30">
        <f>+[1]Capgemini!I32</f>
        <v>0</v>
      </c>
      <c r="L32" s="30">
        <f t="shared" si="6"/>
        <v>0</v>
      </c>
    </row>
    <row r="33" spans="1:12" ht="15" x14ac:dyDescent="0.25">
      <c r="D33" s="33">
        <f>SUM(D29:D32)</f>
        <v>508278</v>
      </c>
      <c r="E33" s="33">
        <f t="shared" ref="E33:L33" si="7">SUM(E29:E32)</f>
        <v>39050</v>
      </c>
      <c r="F33" s="33">
        <f t="shared" si="7"/>
        <v>22428</v>
      </c>
      <c r="G33" s="33">
        <f t="shared" si="7"/>
        <v>0</v>
      </c>
      <c r="H33" s="33">
        <f t="shared" si="7"/>
        <v>0</v>
      </c>
      <c r="I33" s="33">
        <f t="shared" si="7"/>
        <v>0</v>
      </c>
      <c r="J33" s="33">
        <f t="shared" si="7"/>
        <v>0</v>
      </c>
      <c r="K33" s="33">
        <f t="shared" si="7"/>
        <v>0</v>
      </c>
      <c r="L33" s="33">
        <f t="shared" si="7"/>
        <v>569756</v>
      </c>
    </row>
    <row r="34" spans="1:12" x14ac:dyDescent="0.2">
      <c r="D34" s="30"/>
      <c r="E34" s="30"/>
      <c r="F34" s="30"/>
      <c r="G34" s="30"/>
      <c r="H34" s="30"/>
      <c r="I34" s="30"/>
      <c r="J34" s="30"/>
      <c r="K34" s="30"/>
      <c r="L34" s="30"/>
    </row>
    <row r="35" spans="1:12" ht="15" x14ac:dyDescent="0.25">
      <c r="A35" s="35" t="s">
        <v>31</v>
      </c>
      <c r="B35" s="35"/>
      <c r="C35" s="35"/>
      <c r="D35" s="24"/>
      <c r="E35" s="24"/>
      <c r="F35" s="24"/>
      <c r="G35" s="24"/>
      <c r="H35" s="24"/>
      <c r="I35" s="24"/>
      <c r="J35" s="24"/>
      <c r="K35" s="24"/>
      <c r="L35" s="24"/>
    </row>
    <row r="36" spans="1:12" x14ac:dyDescent="0.2">
      <c r="B36" s="21" t="s">
        <v>32</v>
      </c>
      <c r="C36" s="21" t="s">
        <v>13</v>
      </c>
      <c r="D36" s="30">
        <f>+'[1]CHC Baseline'!I36</f>
        <v>288489</v>
      </c>
      <c r="E36" s="30">
        <f>+'[1]Draft Budget Additional'!I36</f>
        <v>0</v>
      </c>
      <c r="F36" s="30">
        <f>+'[1]Additional Staffing-Training'!I36</f>
        <v>0</v>
      </c>
      <c r="G36" s="30">
        <f>+'[1]Additional Corporate'!I36</f>
        <v>0</v>
      </c>
      <c r="H36" s="30">
        <f>+'[1]Additional Comms &amp; Strategy'!I36</f>
        <v>0</v>
      </c>
      <c r="I36" s="30">
        <f>+'[1]Digital &amp; IT'!I36</f>
        <v>0</v>
      </c>
      <c r="J36" s="30">
        <f>+'[1]WG - Training'!I36</f>
        <v>0</v>
      </c>
      <c r="K36" s="30">
        <f>+[1]Capgemini!I36</f>
        <v>0</v>
      </c>
      <c r="L36" s="30">
        <f t="shared" ref="L36:L40" si="8">SUM(D36:K36)</f>
        <v>288489</v>
      </c>
    </row>
    <row r="37" spans="1:12" x14ac:dyDescent="0.2">
      <c r="B37" s="21" t="s">
        <v>33</v>
      </c>
      <c r="C37" s="21" t="s">
        <v>15</v>
      </c>
      <c r="D37" s="30">
        <f>+'[1]CHC Baseline'!I37</f>
        <v>17652</v>
      </c>
      <c r="E37" s="30">
        <f>+'[1]Draft Budget Additional'!I37</f>
        <v>0</v>
      </c>
      <c r="F37" s="30">
        <f>+'[1]Additional Staffing-Training'!I37</f>
        <v>0</v>
      </c>
      <c r="G37" s="30">
        <f>+'[1]Additional Corporate'!I37</f>
        <v>0</v>
      </c>
      <c r="H37" s="30">
        <f>+'[1]Additional Comms &amp; Strategy'!I37</f>
        <v>0</v>
      </c>
      <c r="I37" s="30">
        <f>+'[1]Digital &amp; IT'!I37</f>
        <v>0</v>
      </c>
      <c r="J37" s="30">
        <f>+'[1]WG - Training'!I37</f>
        <v>0</v>
      </c>
      <c r="K37" s="30">
        <f>+[1]Capgemini!I37</f>
        <v>0</v>
      </c>
      <c r="L37" s="30">
        <f t="shared" si="8"/>
        <v>17652</v>
      </c>
    </row>
    <row r="38" spans="1:12" x14ac:dyDescent="0.2">
      <c r="B38" s="21" t="s">
        <v>34</v>
      </c>
      <c r="C38" s="21" t="s">
        <v>17</v>
      </c>
      <c r="D38" s="30">
        <f>+'[1]CHC Baseline'!I38</f>
        <v>146166</v>
      </c>
      <c r="E38" s="30">
        <f>+'[1]Draft Budget Additional'!I38</f>
        <v>39050</v>
      </c>
      <c r="F38" s="30">
        <f>+'[1]Additional Staffing-Training'!I38</f>
        <v>22428</v>
      </c>
      <c r="G38" s="30">
        <f>+'[1]Additional Corporate'!I38</f>
        <v>0</v>
      </c>
      <c r="H38" s="30">
        <f>+'[1]Additional Comms &amp; Strategy'!I38</f>
        <v>0</v>
      </c>
      <c r="I38" s="30">
        <f>+'[1]Digital &amp; IT'!I38</f>
        <v>0</v>
      </c>
      <c r="J38" s="30">
        <f>+'[1]WG - Training'!I38</f>
        <v>0</v>
      </c>
      <c r="K38" s="30">
        <f>+[1]Capgemini!I38</f>
        <v>0</v>
      </c>
      <c r="L38" s="30">
        <f t="shared" si="8"/>
        <v>207644</v>
      </c>
    </row>
    <row r="39" spans="1:12" x14ac:dyDescent="0.2">
      <c r="C39" s="21" t="s">
        <v>35</v>
      </c>
      <c r="D39" s="30">
        <f>+'[1]CHC Baseline'!I39</f>
        <v>0</v>
      </c>
      <c r="E39" s="30">
        <f>+'[1]Draft Budget Additional'!I39</f>
        <v>0</v>
      </c>
      <c r="F39" s="30">
        <f>+'[1]Additional Staffing-Training'!I39</f>
        <v>0</v>
      </c>
      <c r="G39" s="30">
        <f>+'[1]Additional Corporate'!I39</f>
        <v>0</v>
      </c>
      <c r="H39" s="30">
        <f>+'[1]Additional Comms &amp; Strategy'!I39</f>
        <v>0</v>
      </c>
      <c r="I39" s="30">
        <f>+'[1]Digital &amp; IT'!I39</f>
        <v>0</v>
      </c>
      <c r="J39" s="30">
        <f>+'[1]WG - Training'!I39</f>
        <v>0</v>
      </c>
      <c r="K39" s="30">
        <f>+[1]Capgemini!I39</f>
        <v>0</v>
      </c>
      <c r="L39" s="30">
        <f t="shared" si="8"/>
        <v>0</v>
      </c>
    </row>
    <row r="40" spans="1:12" x14ac:dyDescent="0.2">
      <c r="C40" s="21" t="s">
        <v>18</v>
      </c>
      <c r="D40" s="30">
        <f>+'[1]CHC Baseline'!I40</f>
        <v>0</v>
      </c>
      <c r="E40" s="30">
        <f>+'[1]Draft Budget Additional'!I40</f>
        <v>0</v>
      </c>
      <c r="F40" s="30">
        <f>+'[1]Additional Staffing-Training'!I40</f>
        <v>0</v>
      </c>
      <c r="G40" s="30">
        <f>+'[1]Additional Corporate'!I40</f>
        <v>0</v>
      </c>
      <c r="H40" s="30">
        <f>+'[1]Additional Comms &amp; Strategy'!I40</f>
        <v>0</v>
      </c>
      <c r="I40" s="30">
        <f>+'[1]Digital &amp; IT'!I40</f>
        <v>0</v>
      </c>
      <c r="J40" s="30">
        <f>+'[1]WG - Training'!I40</f>
        <v>0</v>
      </c>
      <c r="K40" s="30">
        <f>+[1]Capgemini!I40</f>
        <v>0</v>
      </c>
      <c r="L40" s="30">
        <f t="shared" si="8"/>
        <v>0</v>
      </c>
    </row>
    <row r="41" spans="1:12" ht="15" x14ac:dyDescent="0.25">
      <c r="D41" s="33">
        <f t="shared" ref="D41:L41" si="9">SUM(D36:D40)</f>
        <v>452307</v>
      </c>
      <c r="E41" s="33">
        <f t="shared" si="9"/>
        <v>39050</v>
      </c>
      <c r="F41" s="33">
        <f t="shared" si="9"/>
        <v>22428</v>
      </c>
      <c r="G41" s="33">
        <f t="shared" si="9"/>
        <v>0</v>
      </c>
      <c r="H41" s="33">
        <f t="shared" si="9"/>
        <v>0</v>
      </c>
      <c r="I41" s="33">
        <f t="shared" si="9"/>
        <v>0</v>
      </c>
      <c r="J41" s="33">
        <f t="shared" si="9"/>
        <v>0</v>
      </c>
      <c r="K41" s="33">
        <f t="shared" si="9"/>
        <v>0</v>
      </c>
      <c r="L41" s="33">
        <f t="shared" si="9"/>
        <v>513785</v>
      </c>
    </row>
    <row r="42" spans="1:12" x14ac:dyDescent="0.2">
      <c r="D42" s="30"/>
      <c r="E42" s="30"/>
      <c r="F42" s="30"/>
      <c r="G42" s="30"/>
      <c r="H42" s="30"/>
      <c r="I42" s="30"/>
      <c r="J42" s="30"/>
      <c r="K42" s="30"/>
      <c r="L42" s="30"/>
    </row>
    <row r="43" spans="1:12" ht="15" x14ac:dyDescent="0.25">
      <c r="A43" s="35" t="s">
        <v>36</v>
      </c>
      <c r="B43" s="35"/>
      <c r="C43" s="35"/>
      <c r="D43" s="24"/>
      <c r="E43" s="24"/>
      <c r="F43" s="24"/>
      <c r="G43" s="24"/>
      <c r="H43" s="24"/>
      <c r="I43" s="24"/>
      <c r="J43" s="24"/>
      <c r="K43" s="24"/>
      <c r="L43" s="24"/>
    </row>
    <row r="44" spans="1:12" x14ac:dyDescent="0.2">
      <c r="B44" s="21" t="s">
        <v>37</v>
      </c>
      <c r="C44" s="21" t="s">
        <v>13</v>
      </c>
      <c r="D44" s="30">
        <f>+'[1]CHC Baseline'!I44</f>
        <v>411606</v>
      </c>
      <c r="E44" s="30">
        <f>+'[1]Draft Budget Additional'!I44</f>
        <v>0</v>
      </c>
      <c r="F44" s="30">
        <f>+'[1]Additional Staffing-Training'!I44</f>
        <v>0</v>
      </c>
      <c r="G44" s="30">
        <f>+'[1]Additional Corporate'!I44</f>
        <v>0</v>
      </c>
      <c r="H44" s="30">
        <f>+'[1]Additional Comms &amp; Strategy'!I44</f>
        <v>0</v>
      </c>
      <c r="I44" s="30">
        <f>+'[1]Digital &amp; IT'!I44</f>
        <v>0</v>
      </c>
      <c r="J44" s="30">
        <f>+'[1]WG - Training'!I44</f>
        <v>0</v>
      </c>
      <c r="K44" s="30">
        <f>+[1]Capgemini!I44</f>
        <v>0</v>
      </c>
      <c r="L44" s="30">
        <f t="shared" ref="L44:L47" si="10">SUM(D44:K44)</f>
        <v>411606</v>
      </c>
    </row>
    <row r="45" spans="1:12" x14ac:dyDescent="0.2">
      <c r="B45" s="21" t="s">
        <v>38</v>
      </c>
      <c r="C45" s="21" t="s">
        <v>15</v>
      </c>
      <c r="D45" s="30">
        <f>+'[1]CHC Baseline'!I45</f>
        <v>34300</v>
      </c>
      <c r="E45" s="30">
        <f>+'[1]Draft Budget Additional'!I45</f>
        <v>0</v>
      </c>
      <c r="F45" s="30">
        <f>+'[1]Additional Staffing-Training'!I45</f>
        <v>0</v>
      </c>
      <c r="G45" s="30">
        <f>+'[1]Additional Corporate'!I45</f>
        <v>0</v>
      </c>
      <c r="H45" s="30">
        <f>+'[1]Additional Comms &amp; Strategy'!I45</f>
        <v>0</v>
      </c>
      <c r="I45" s="30">
        <f>+'[1]Digital &amp; IT'!I45</f>
        <v>0</v>
      </c>
      <c r="J45" s="30">
        <f>+'[1]WG - Training'!I45</f>
        <v>0</v>
      </c>
      <c r="K45" s="30">
        <f>+[1]Capgemini!I45</f>
        <v>0</v>
      </c>
      <c r="L45" s="30">
        <f t="shared" si="10"/>
        <v>34300</v>
      </c>
    </row>
    <row r="46" spans="1:12" x14ac:dyDescent="0.2">
      <c r="B46" s="21" t="s">
        <v>39</v>
      </c>
      <c r="C46" s="21" t="s">
        <v>17</v>
      </c>
      <c r="D46" s="30">
        <f>+'[1]CHC Baseline'!I46</f>
        <v>122126</v>
      </c>
      <c r="E46" s="30">
        <f>+'[1]Draft Budget Additional'!I46</f>
        <v>39050</v>
      </c>
      <c r="F46" s="30">
        <f>+'[1]Additional Staffing-Training'!I46</f>
        <v>22428</v>
      </c>
      <c r="G46" s="30">
        <f>+'[1]Additional Corporate'!I46</f>
        <v>0</v>
      </c>
      <c r="H46" s="30">
        <f>+'[1]Additional Comms &amp; Strategy'!I46</f>
        <v>0</v>
      </c>
      <c r="I46" s="30">
        <f>+'[1]Digital &amp; IT'!I46</f>
        <v>0</v>
      </c>
      <c r="J46" s="30">
        <f>+'[1]WG - Training'!I46</f>
        <v>0</v>
      </c>
      <c r="K46" s="30">
        <f>+[1]Capgemini!I46</f>
        <v>0</v>
      </c>
      <c r="L46" s="30">
        <f t="shared" si="10"/>
        <v>183604</v>
      </c>
    </row>
    <row r="47" spans="1:12" x14ac:dyDescent="0.2">
      <c r="C47" s="21" t="s">
        <v>18</v>
      </c>
      <c r="D47" s="30">
        <f>+'[1]CHC Baseline'!I47</f>
        <v>0</v>
      </c>
      <c r="E47" s="30">
        <f>+'[1]Draft Budget Additional'!I47</f>
        <v>0</v>
      </c>
      <c r="F47" s="30">
        <f>+'[1]Additional Staffing-Training'!I47</f>
        <v>0</v>
      </c>
      <c r="G47" s="30">
        <f>+'[1]Additional Corporate'!I47</f>
        <v>0</v>
      </c>
      <c r="H47" s="30">
        <f>+'[1]Additional Comms &amp; Strategy'!I47</f>
        <v>0</v>
      </c>
      <c r="I47" s="30">
        <f>+'[1]Digital &amp; IT'!I47</f>
        <v>0</v>
      </c>
      <c r="J47" s="30">
        <f>+'[1]WG - Training'!I47</f>
        <v>0</v>
      </c>
      <c r="K47" s="30">
        <f>+[1]Capgemini!I47</f>
        <v>0</v>
      </c>
      <c r="L47" s="30">
        <f t="shared" si="10"/>
        <v>0</v>
      </c>
    </row>
    <row r="48" spans="1:12" ht="15" x14ac:dyDescent="0.25">
      <c r="D48" s="33">
        <f t="shared" ref="D48:L48" si="11">SUM(D44:D47)</f>
        <v>568032</v>
      </c>
      <c r="E48" s="33">
        <f t="shared" si="11"/>
        <v>39050</v>
      </c>
      <c r="F48" s="33">
        <f t="shared" si="11"/>
        <v>22428</v>
      </c>
      <c r="G48" s="33">
        <f t="shared" si="11"/>
        <v>0</v>
      </c>
      <c r="H48" s="33">
        <f t="shared" si="11"/>
        <v>0</v>
      </c>
      <c r="I48" s="33">
        <f t="shared" si="11"/>
        <v>0</v>
      </c>
      <c r="J48" s="33">
        <f t="shared" si="11"/>
        <v>0</v>
      </c>
      <c r="K48" s="33">
        <f t="shared" si="11"/>
        <v>0</v>
      </c>
      <c r="L48" s="33">
        <f t="shared" si="11"/>
        <v>629510</v>
      </c>
    </row>
    <row r="49" spans="1:12" x14ac:dyDescent="0.2">
      <c r="D49" s="30"/>
      <c r="E49" s="30"/>
      <c r="F49" s="30"/>
      <c r="G49" s="30"/>
      <c r="H49" s="30"/>
      <c r="I49" s="30"/>
      <c r="J49" s="30"/>
      <c r="K49" s="30"/>
      <c r="L49" s="30"/>
    </row>
    <row r="50" spans="1:12" ht="15" x14ac:dyDescent="0.25">
      <c r="A50" s="35" t="s">
        <v>40</v>
      </c>
      <c r="B50" s="35"/>
      <c r="C50" s="35"/>
      <c r="D50" s="24"/>
      <c r="E50" s="24"/>
      <c r="F50" s="24"/>
      <c r="G50" s="24"/>
      <c r="H50" s="24"/>
      <c r="I50" s="24"/>
      <c r="J50" s="24"/>
      <c r="K50" s="24"/>
      <c r="L50" s="24"/>
    </row>
    <row r="51" spans="1:12" x14ac:dyDescent="0.2">
      <c r="B51" s="21" t="s">
        <v>37</v>
      </c>
      <c r="C51" s="21" t="s">
        <v>13</v>
      </c>
      <c r="D51" s="30">
        <f>+'[1]CHC Baseline'!I51</f>
        <v>312731</v>
      </c>
      <c r="E51" s="30">
        <f>+'[1]Draft Budget Additional'!I51</f>
        <v>0</v>
      </c>
      <c r="F51" s="30">
        <f>+'[1]Additional Staffing-Training'!I51</f>
        <v>0</v>
      </c>
      <c r="G51" s="30">
        <f>+'[1]Additional Corporate'!I51</f>
        <v>0</v>
      </c>
      <c r="H51" s="30">
        <f>+'[1]Additional Comms &amp; Strategy'!I51</f>
        <v>0</v>
      </c>
      <c r="I51" s="30">
        <f>+'[1]Digital &amp; IT'!I51</f>
        <v>0</v>
      </c>
      <c r="J51" s="30">
        <f>+'[1]WG - Training'!I51</f>
        <v>0</v>
      </c>
      <c r="K51" s="30">
        <f>+[1]Capgemini!I51</f>
        <v>0</v>
      </c>
      <c r="L51" s="30">
        <f t="shared" ref="L51:L54" si="12">SUM(D51:K51)</f>
        <v>312731</v>
      </c>
    </row>
    <row r="52" spans="1:12" x14ac:dyDescent="0.2">
      <c r="B52" s="21" t="s">
        <v>38</v>
      </c>
      <c r="C52" s="21" t="s">
        <v>15</v>
      </c>
      <c r="D52" s="30">
        <f>+'[1]CHC Baseline'!I52</f>
        <v>20629</v>
      </c>
      <c r="E52" s="30">
        <f>+'[1]Draft Budget Additional'!I52</f>
        <v>0</v>
      </c>
      <c r="F52" s="30">
        <f>+'[1]Additional Staffing-Training'!I52</f>
        <v>0</v>
      </c>
      <c r="G52" s="30">
        <f>+'[1]Additional Corporate'!I52</f>
        <v>0</v>
      </c>
      <c r="H52" s="30">
        <f>+'[1]Additional Comms &amp; Strategy'!I52</f>
        <v>0</v>
      </c>
      <c r="I52" s="30">
        <f>+'[1]Digital &amp; IT'!I52</f>
        <v>0</v>
      </c>
      <c r="J52" s="30">
        <f>+'[1]WG - Training'!I52</f>
        <v>0</v>
      </c>
      <c r="K52" s="30">
        <f>+[1]Capgemini!I52</f>
        <v>0</v>
      </c>
      <c r="L52" s="30">
        <f t="shared" si="12"/>
        <v>20629</v>
      </c>
    </row>
    <row r="53" spans="1:12" x14ac:dyDescent="0.2">
      <c r="B53" s="21" t="s">
        <v>39</v>
      </c>
      <c r="C53" s="21" t="s">
        <v>17</v>
      </c>
      <c r="D53" s="30">
        <f>+'[1]CHC Baseline'!I53</f>
        <v>71452</v>
      </c>
      <c r="E53" s="30">
        <f>+'[1]Draft Budget Additional'!I53</f>
        <v>39050</v>
      </c>
      <c r="F53" s="30">
        <f>+'[1]Additional Staffing-Training'!I53</f>
        <v>22428</v>
      </c>
      <c r="G53" s="30">
        <f>+'[1]Additional Corporate'!I53</f>
        <v>0</v>
      </c>
      <c r="H53" s="30">
        <f>+'[1]Additional Comms &amp; Strategy'!I53</f>
        <v>0</v>
      </c>
      <c r="I53" s="30">
        <f>+'[1]Digital &amp; IT'!I53</f>
        <v>0</v>
      </c>
      <c r="J53" s="30">
        <f>+'[1]WG - Training'!I53</f>
        <v>0</v>
      </c>
      <c r="K53" s="30">
        <f>+[1]Capgemini!I53</f>
        <v>0</v>
      </c>
      <c r="L53" s="30">
        <f t="shared" si="12"/>
        <v>132930</v>
      </c>
    </row>
    <row r="54" spans="1:12" x14ac:dyDescent="0.2">
      <c r="C54" s="21" t="s">
        <v>18</v>
      </c>
      <c r="D54" s="30">
        <f>+'[1]CHC Baseline'!I54</f>
        <v>0</v>
      </c>
      <c r="E54" s="30">
        <f>+'[1]Draft Budget Additional'!I54</f>
        <v>0</v>
      </c>
      <c r="F54" s="30">
        <f>+'[1]Additional Staffing-Training'!I54</f>
        <v>0</v>
      </c>
      <c r="G54" s="30">
        <f>+'[1]Additional Corporate'!I54</f>
        <v>0</v>
      </c>
      <c r="H54" s="30">
        <f>+'[1]Additional Comms &amp; Strategy'!I54</f>
        <v>0</v>
      </c>
      <c r="I54" s="30">
        <f>+'[1]Digital &amp; IT'!I54</f>
        <v>0</v>
      </c>
      <c r="J54" s="30">
        <f>+'[1]WG - Training'!I54</f>
        <v>0</v>
      </c>
      <c r="K54" s="30">
        <f>+[1]Capgemini!I54</f>
        <v>0</v>
      </c>
      <c r="L54" s="30">
        <f t="shared" si="12"/>
        <v>0</v>
      </c>
    </row>
    <row r="55" spans="1:12" ht="15" x14ac:dyDescent="0.25">
      <c r="D55" s="33">
        <f t="shared" ref="D55:L55" si="13">SUM(D51:D54)</f>
        <v>404812</v>
      </c>
      <c r="E55" s="33">
        <f t="shared" si="13"/>
        <v>39050</v>
      </c>
      <c r="F55" s="33">
        <f t="shared" si="13"/>
        <v>22428</v>
      </c>
      <c r="G55" s="33">
        <f t="shared" si="13"/>
        <v>0</v>
      </c>
      <c r="H55" s="33">
        <f t="shared" si="13"/>
        <v>0</v>
      </c>
      <c r="I55" s="33">
        <f t="shared" si="13"/>
        <v>0</v>
      </c>
      <c r="J55" s="33">
        <f t="shared" si="13"/>
        <v>0</v>
      </c>
      <c r="K55" s="33">
        <f t="shared" si="13"/>
        <v>0</v>
      </c>
      <c r="L55" s="33">
        <f t="shared" si="13"/>
        <v>466290</v>
      </c>
    </row>
    <row r="56" spans="1:12" x14ac:dyDescent="0.2">
      <c r="D56" s="30"/>
      <c r="E56" s="30"/>
      <c r="F56" s="30"/>
      <c r="G56" s="30"/>
      <c r="H56" s="30"/>
      <c r="I56" s="30"/>
      <c r="J56" s="30"/>
      <c r="K56" s="30"/>
      <c r="L56" s="30"/>
    </row>
    <row r="57" spans="1:12" x14ac:dyDescent="0.2">
      <c r="D57" s="30"/>
      <c r="E57" s="30"/>
      <c r="F57" s="30"/>
      <c r="G57" s="30"/>
      <c r="H57" s="30"/>
      <c r="I57" s="30"/>
      <c r="J57" s="30"/>
      <c r="K57" s="30"/>
      <c r="L57" s="30"/>
    </row>
    <row r="58" spans="1:12" ht="15" x14ac:dyDescent="0.25">
      <c r="A58" s="36" t="s">
        <v>41</v>
      </c>
      <c r="D58" s="33">
        <f>D12+D19+D26+D33+D41+D48+D55</f>
        <v>3778627</v>
      </c>
      <c r="E58" s="33">
        <f t="shared" ref="E58:L58" si="14">E12+E19+E26+E33+E41+E48+E55</f>
        <v>273350</v>
      </c>
      <c r="F58" s="33">
        <f t="shared" si="14"/>
        <v>156996</v>
      </c>
      <c r="G58" s="33">
        <f t="shared" si="14"/>
        <v>0</v>
      </c>
      <c r="H58" s="33">
        <f t="shared" si="14"/>
        <v>0</v>
      </c>
      <c r="I58" s="33">
        <f t="shared" si="14"/>
        <v>0</v>
      </c>
      <c r="J58" s="33">
        <f t="shared" si="14"/>
        <v>0</v>
      </c>
      <c r="K58" s="33">
        <f t="shared" si="14"/>
        <v>0</v>
      </c>
      <c r="L58" s="33">
        <f t="shared" si="14"/>
        <v>4208973</v>
      </c>
    </row>
    <row r="59" spans="1:12" x14ac:dyDescent="0.2">
      <c r="D59" s="30"/>
      <c r="E59" s="30"/>
      <c r="F59" s="30"/>
      <c r="G59" s="30"/>
      <c r="H59" s="30"/>
      <c r="I59" s="30"/>
      <c r="J59" s="30"/>
      <c r="K59" s="30"/>
      <c r="L59" s="30"/>
    </row>
    <row r="60" spans="1:12" x14ac:dyDescent="0.2">
      <c r="D60" s="30"/>
      <c r="E60" s="30"/>
      <c r="F60" s="30"/>
      <c r="G60" s="30"/>
      <c r="H60" s="30"/>
      <c r="I60" s="30"/>
      <c r="J60" s="30"/>
      <c r="K60" s="30"/>
      <c r="L60" s="30"/>
    </row>
    <row r="61" spans="1:12" x14ac:dyDescent="0.2">
      <c r="D61" s="30"/>
      <c r="E61" s="30"/>
      <c r="F61" s="30"/>
      <c r="G61" s="30"/>
      <c r="H61" s="30"/>
      <c r="I61" s="30"/>
      <c r="J61" s="30"/>
      <c r="K61" s="30"/>
      <c r="L61" s="30"/>
    </row>
    <row r="62" spans="1:12" x14ac:dyDescent="0.2">
      <c r="D62" s="31"/>
      <c r="E62" s="31"/>
      <c r="F62" s="31"/>
      <c r="G62" s="31"/>
      <c r="H62" s="31"/>
      <c r="I62" s="31"/>
      <c r="J62" s="31"/>
      <c r="K62" s="31"/>
      <c r="L62" s="31"/>
    </row>
    <row r="63" spans="1:12" ht="15" x14ac:dyDescent="0.25">
      <c r="A63" s="35" t="s">
        <v>42</v>
      </c>
      <c r="D63" s="30"/>
      <c r="E63" s="30"/>
      <c r="F63" s="30"/>
      <c r="G63" s="30"/>
      <c r="H63" s="30"/>
      <c r="I63" s="30"/>
      <c r="J63" s="30"/>
      <c r="K63" s="30"/>
      <c r="L63" s="30"/>
    </row>
    <row r="64" spans="1:12" x14ac:dyDescent="0.2">
      <c r="B64" s="21" t="s">
        <v>43</v>
      </c>
      <c r="C64" s="21" t="s">
        <v>13</v>
      </c>
      <c r="D64" s="30">
        <f>+'[1]CHC Baseline'!I64</f>
        <v>48215</v>
      </c>
      <c r="E64" s="30">
        <f>+'[1]Draft Budget Additional'!I64</f>
        <v>0</v>
      </c>
      <c r="F64" s="30">
        <f>+'[1]Additional Staffing-Training'!I64</f>
        <v>0</v>
      </c>
      <c r="G64" s="30">
        <f>+'[1]Additional Corporate'!I64</f>
        <v>0</v>
      </c>
      <c r="H64" s="30">
        <f>+'[1]Additional Comms &amp; Strategy'!I64</f>
        <v>0</v>
      </c>
      <c r="I64" s="30">
        <f>+'[1]Digital &amp; IT'!I64</f>
        <v>0</v>
      </c>
      <c r="J64" s="30">
        <f>+'[1]WG - Training'!I64</f>
        <v>0</v>
      </c>
      <c r="K64" s="30">
        <f>+[1]Capgemini!I64</f>
        <v>0</v>
      </c>
      <c r="L64" s="30">
        <f t="shared" ref="L64:L66" si="15">SUM(D64:K64)</f>
        <v>48215</v>
      </c>
    </row>
    <row r="65" spans="1:12" x14ac:dyDescent="0.2">
      <c r="B65" s="21" t="s">
        <v>44</v>
      </c>
      <c r="C65" s="21" t="s">
        <v>15</v>
      </c>
      <c r="D65" s="30">
        <f>+'[1]CHC Baseline'!I65</f>
        <v>12837</v>
      </c>
      <c r="E65" s="30">
        <f>+'[1]Draft Budget Additional'!I65</f>
        <v>0</v>
      </c>
      <c r="F65" s="30">
        <f>+'[1]Additional Staffing-Training'!I65</f>
        <v>0</v>
      </c>
      <c r="G65" s="30">
        <f>+'[1]Additional Corporate'!I65</f>
        <v>0</v>
      </c>
      <c r="H65" s="30">
        <f>+'[1]Additional Comms &amp; Strategy'!I65</f>
        <v>0</v>
      </c>
      <c r="I65" s="30">
        <f>+'[1]Digital &amp; IT'!I65</f>
        <v>0</v>
      </c>
      <c r="J65" s="30">
        <f>+'[1]WG - Training'!I65</f>
        <v>0</v>
      </c>
      <c r="K65" s="30">
        <f>+[1]Capgemini!I65</f>
        <v>0</v>
      </c>
      <c r="L65" s="30">
        <f t="shared" si="15"/>
        <v>12837</v>
      </c>
    </row>
    <row r="66" spans="1:12" x14ac:dyDescent="0.2">
      <c r="C66" s="21" t="s">
        <v>18</v>
      </c>
      <c r="D66" s="30">
        <f>+'[1]CHC Baseline'!I66</f>
        <v>0</v>
      </c>
      <c r="E66" s="30">
        <f>+'[1]Draft Budget Additional'!I66</f>
        <v>0</v>
      </c>
      <c r="F66" s="30">
        <f>+'[1]Additional Staffing-Training'!I66</f>
        <v>0</v>
      </c>
      <c r="G66" s="30">
        <f>+'[1]Additional Corporate'!I66</f>
        <v>0</v>
      </c>
      <c r="H66" s="30">
        <f>+'[1]Additional Comms &amp; Strategy'!I66</f>
        <v>0</v>
      </c>
      <c r="I66" s="30">
        <f>+'[1]Digital &amp; IT'!I66</f>
        <v>0</v>
      </c>
      <c r="J66" s="30">
        <f>+'[1]WG - Training'!I66</f>
        <v>0</v>
      </c>
      <c r="K66" s="30">
        <f>+[1]Capgemini!I66</f>
        <v>0</v>
      </c>
      <c r="L66" s="30">
        <f t="shared" si="15"/>
        <v>0</v>
      </c>
    </row>
    <row r="67" spans="1:12" ht="15" x14ac:dyDescent="0.25">
      <c r="D67" s="34">
        <f t="shared" ref="D67:L67" si="16">SUM(D64:D66)</f>
        <v>61052</v>
      </c>
      <c r="E67" s="34">
        <f t="shared" si="16"/>
        <v>0</v>
      </c>
      <c r="F67" s="34">
        <f t="shared" si="16"/>
        <v>0</v>
      </c>
      <c r="G67" s="34">
        <f t="shared" si="16"/>
        <v>0</v>
      </c>
      <c r="H67" s="34">
        <f t="shared" si="16"/>
        <v>0</v>
      </c>
      <c r="I67" s="34">
        <f t="shared" si="16"/>
        <v>0</v>
      </c>
      <c r="J67" s="34">
        <f t="shared" si="16"/>
        <v>0</v>
      </c>
      <c r="K67" s="34">
        <f t="shared" si="16"/>
        <v>0</v>
      </c>
      <c r="L67" s="34">
        <f t="shared" si="16"/>
        <v>61052</v>
      </c>
    </row>
    <row r="69" spans="1:12" ht="15" x14ac:dyDescent="0.25">
      <c r="A69" s="35" t="s">
        <v>45</v>
      </c>
      <c r="B69" s="35"/>
      <c r="C69" s="35"/>
    </row>
    <row r="70" spans="1:12" ht="15" x14ac:dyDescent="0.25">
      <c r="A70" s="35"/>
      <c r="B70" s="21" t="s">
        <v>43</v>
      </c>
      <c r="C70" s="25" t="s">
        <v>46</v>
      </c>
      <c r="D70" s="30">
        <f>+'[1]CHC Baseline'!I70</f>
        <v>125505</v>
      </c>
      <c r="E70" s="30">
        <f>+'[1]Draft Budget Additional'!I70</f>
        <v>381450</v>
      </c>
      <c r="F70" s="30">
        <f>+'[1]Additional Staffing-Training'!I70</f>
        <v>22428</v>
      </c>
      <c r="G70" s="30">
        <f>+'[1]Additional Corporate'!I70</f>
        <v>39708</v>
      </c>
      <c r="H70" s="30">
        <f>+'[1]Additional Comms &amp; Strategy'!I70</f>
        <v>0</v>
      </c>
      <c r="I70" s="30">
        <f>+'[1]Digital &amp; IT'!I70</f>
        <v>0</v>
      </c>
      <c r="J70" s="30">
        <f>+'[1]WG - Training'!I70</f>
        <v>0</v>
      </c>
      <c r="K70" s="30">
        <f>+[1]Capgemini!I70</f>
        <v>0</v>
      </c>
      <c r="L70" s="30">
        <f t="shared" ref="L70:L75" si="17">SUM(D70:K70)</f>
        <v>569091</v>
      </c>
    </row>
    <row r="71" spans="1:12" x14ac:dyDescent="0.2">
      <c r="B71" s="21" t="s">
        <v>47</v>
      </c>
      <c r="C71" s="25" t="s">
        <v>48</v>
      </c>
      <c r="D71" s="30">
        <f>+'[1]CHC Baseline'!I71</f>
        <v>183068</v>
      </c>
      <c r="E71" s="30">
        <f>+'[1]Draft Budget Additional'!I71</f>
        <v>109120</v>
      </c>
      <c r="F71" s="30">
        <f>+'[1]Additional Staffing-Training'!I71</f>
        <v>44000</v>
      </c>
      <c r="G71" s="30">
        <f>+'[1]Additional Corporate'!I71</f>
        <v>25461</v>
      </c>
      <c r="H71" s="30">
        <f>+'[1]Additional Comms &amp; Strategy'!I71</f>
        <v>0</v>
      </c>
      <c r="I71" s="30">
        <f>+'[1]Digital &amp; IT'!I71</f>
        <v>0</v>
      </c>
      <c r="J71" s="30">
        <f>+'[1]WG - Training'!I71</f>
        <v>62500</v>
      </c>
      <c r="K71" s="30">
        <f>+[1]Capgemini!I71</f>
        <v>0</v>
      </c>
      <c r="L71" s="30">
        <f t="shared" si="17"/>
        <v>424149</v>
      </c>
    </row>
    <row r="72" spans="1:12" x14ac:dyDescent="0.2">
      <c r="B72" s="21" t="s">
        <v>49</v>
      </c>
      <c r="C72" s="25" t="s">
        <v>50</v>
      </c>
      <c r="D72" s="30">
        <f>+'[1]CHC Baseline'!I72</f>
        <v>15000</v>
      </c>
      <c r="E72" s="30">
        <f>+'[1]Draft Budget Additional'!I72</f>
        <v>42300</v>
      </c>
      <c r="F72" s="30">
        <f>+'[1]Additional Staffing-Training'!I72</f>
        <v>0</v>
      </c>
      <c r="G72" s="30">
        <f>+'[1]Additional Corporate'!I72</f>
        <v>0</v>
      </c>
      <c r="H72" s="30">
        <f>+'[1]Additional Comms &amp; Strategy'!I72</f>
        <v>198873</v>
      </c>
      <c r="I72" s="30">
        <f>+'[1]Digital &amp; IT'!I72</f>
        <v>39708</v>
      </c>
      <c r="J72" s="30">
        <f>+'[1]WG - Training'!I72</f>
        <v>0</v>
      </c>
      <c r="K72" s="30">
        <f>+[1]Capgemini!I72</f>
        <v>0</v>
      </c>
      <c r="L72" s="30">
        <f t="shared" si="17"/>
        <v>295881</v>
      </c>
    </row>
    <row r="73" spans="1:12" x14ac:dyDescent="0.2">
      <c r="B73" s="21" t="s">
        <v>51</v>
      </c>
      <c r="C73" s="25" t="s">
        <v>52</v>
      </c>
      <c r="D73" s="30">
        <f>+'[1]CHC Baseline'!I73</f>
        <v>317139</v>
      </c>
      <c r="E73" s="30">
        <f>+'[1]Draft Budget Additional'!I73</f>
        <v>177069</v>
      </c>
      <c r="F73" s="30">
        <f>+'[1]Additional Staffing-Training'!I73</f>
        <v>0</v>
      </c>
      <c r="G73" s="30">
        <f>+'[1]Additional Corporate'!I73</f>
        <v>0</v>
      </c>
      <c r="H73" s="30">
        <f>+'[1]Additional Comms &amp; Strategy'!I73</f>
        <v>0</v>
      </c>
      <c r="I73" s="30">
        <f>+'[1]Digital &amp; IT'!I73</f>
        <v>0</v>
      </c>
      <c r="J73" s="30">
        <f>+'[1]WG - Training'!I73</f>
        <v>0</v>
      </c>
      <c r="K73" s="30">
        <f>+[1]Capgemini!I73</f>
        <v>0</v>
      </c>
      <c r="L73" s="30">
        <f t="shared" si="17"/>
        <v>494208</v>
      </c>
    </row>
    <row r="74" spans="1:12" x14ac:dyDescent="0.2">
      <c r="B74" s="21" t="s">
        <v>53</v>
      </c>
      <c r="C74" s="25" t="s">
        <v>54</v>
      </c>
      <c r="D74" s="30">
        <f>+'[1]CHC Baseline'!I74</f>
        <v>154780</v>
      </c>
      <c r="E74" s="30">
        <f>+'[1]Draft Budget Additional'!I74</f>
        <v>403741</v>
      </c>
      <c r="F74" s="30">
        <f>+'[1]Additional Staffing-Training'!I74</f>
        <v>0</v>
      </c>
      <c r="G74" s="30">
        <f>+'[1]Additional Corporate'!I74</f>
        <v>39708</v>
      </c>
      <c r="H74" s="30">
        <f>+'[1]Additional Comms &amp; Strategy'!I74</f>
        <v>0</v>
      </c>
      <c r="I74" s="30">
        <f>+'[1]Digital &amp; IT'!I74</f>
        <v>509750.80000000005</v>
      </c>
      <c r="J74" s="30">
        <f>+'[1]WG - Training'!I74</f>
        <v>0</v>
      </c>
      <c r="K74" s="30">
        <f>+[1]Capgemini!I74</f>
        <v>0</v>
      </c>
      <c r="L74" s="30">
        <f t="shared" si="17"/>
        <v>1107979.8</v>
      </c>
    </row>
    <row r="75" spans="1:12" x14ac:dyDescent="0.2">
      <c r="B75" s="21" t="s">
        <v>55</v>
      </c>
      <c r="C75" s="25" t="s">
        <v>56</v>
      </c>
      <c r="D75" s="30">
        <f>+'[1]CHC Baseline'!I75</f>
        <v>0</v>
      </c>
      <c r="E75" s="30">
        <f>+'[1]Draft Budget Additional'!I75</f>
        <v>0</v>
      </c>
      <c r="F75" s="30">
        <f>+'[1]Additional Staffing-Training'!I75</f>
        <v>0</v>
      </c>
      <c r="G75" s="30">
        <f>+'[1]Additional Corporate'!I75</f>
        <v>0</v>
      </c>
      <c r="H75" s="30">
        <f>+'[1]Additional Comms &amp; Strategy'!I75</f>
        <v>0</v>
      </c>
      <c r="I75" s="30">
        <f>+'[1]Digital &amp; IT'!I75</f>
        <v>0</v>
      </c>
      <c r="J75" s="30">
        <f>+'[1]WG - Training'!I75</f>
        <v>0</v>
      </c>
      <c r="K75" s="30">
        <f>+[1]Capgemini!I75</f>
        <v>0</v>
      </c>
      <c r="L75" s="30">
        <f t="shared" si="17"/>
        <v>0</v>
      </c>
    </row>
    <row r="76" spans="1:12" ht="15" x14ac:dyDescent="0.25">
      <c r="D76" s="33">
        <f t="shared" ref="D76:L76" si="18">SUM(D70:D75)</f>
        <v>795492</v>
      </c>
      <c r="E76" s="33">
        <f t="shared" si="18"/>
        <v>1113680</v>
      </c>
      <c r="F76" s="33">
        <f t="shared" si="18"/>
        <v>66428</v>
      </c>
      <c r="G76" s="33">
        <f t="shared" si="18"/>
        <v>104877</v>
      </c>
      <c r="H76" s="33">
        <f t="shared" si="18"/>
        <v>198873</v>
      </c>
      <c r="I76" s="33">
        <f t="shared" si="18"/>
        <v>549458.80000000005</v>
      </c>
      <c r="J76" s="33">
        <f t="shared" si="18"/>
        <v>62500</v>
      </c>
      <c r="K76" s="33">
        <f t="shared" si="18"/>
        <v>0</v>
      </c>
      <c r="L76" s="33">
        <f t="shared" si="18"/>
        <v>2891308.8</v>
      </c>
    </row>
    <row r="78" spans="1:12" ht="15" x14ac:dyDescent="0.25">
      <c r="A78" s="35" t="s">
        <v>57</v>
      </c>
    </row>
    <row r="79" spans="1:12" x14ac:dyDescent="0.2">
      <c r="B79" s="21" t="s">
        <v>58</v>
      </c>
      <c r="C79" s="25" t="s">
        <v>59</v>
      </c>
      <c r="D79" s="30">
        <f>+'[1]CHC Baseline'!I79</f>
        <v>17829</v>
      </c>
      <c r="E79" s="30">
        <f>+'[1]Draft Budget Additional'!I79</f>
        <v>15970</v>
      </c>
      <c r="F79" s="30">
        <f>+'[1]Additional Staffing-Training'!I79</f>
        <v>14576</v>
      </c>
      <c r="G79" s="30">
        <f>+'[1]Additional Corporate'!I79</f>
        <v>18123</v>
      </c>
      <c r="H79" s="30">
        <f>+'[1]Additional Comms &amp; Strategy'!I79</f>
        <v>11127</v>
      </c>
      <c r="I79" s="30">
        <f>+'[1]Digital &amp; IT'!I79</f>
        <v>129541.19999999995</v>
      </c>
      <c r="J79" s="30">
        <f>+'[1]WG - Training'!I79</f>
        <v>0</v>
      </c>
      <c r="K79" s="30">
        <f>+[1]Capgemini!I79</f>
        <v>0</v>
      </c>
      <c r="L79" s="30">
        <f t="shared" ref="L79:L81" si="19">SUM(D79:K79)</f>
        <v>207166.19999999995</v>
      </c>
    </row>
    <row r="80" spans="1:12" x14ac:dyDescent="0.2">
      <c r="B80" s="21" t="s">
        <v>58</v>
      </c>
      <c r="C80" s="25" t="s">
        <v>60</v>
      </c>
      <c r="D80" s="30">
        <f>+'[1]CHC Baseline'!I80</f>
        <v>0</v>
      </c>
      <c r="E80" s="30">
        <f>+'[1]Draft Budget Additional'!I80</f>
        <v>0</v>
      </c>
      <c r="F80" s="30">
        <f>+'[1]Additional Staffing-Training'!I80</f>
        <v>0</v>
      </c>
      <c r="G80" s="30">
        <f>+'[1]Additional Corporate'!I80</f>
        <v>0</v>
      </c>
      <c r="H80" s="30">
        <f>+'[1]Additional Comms &amp; Strategy'!I80</f>
        <v>0</v>
      </c>
      <c r="I80" s="30">
        <f>+'[1]Digital &amp; IT'!I80</f>
        <v>0</v>
      </c>
      <c r="J80" s="30">
        <f>+'[1]WG - Training'!I80</f>
        <v>0</v>
      </c>
      <c r="K80" s="30">
        <f>+[1]Capgemini!I80</f>
        <v>0</v>
      </c>
      <c r="L80" s="30">
        <f t="shared" si="19"/>
        <v>0</v>
      </c>
    </row>
    <row r="81" spans="1:12" x14ac:dyDescent="0.2">
      <c r="B81" s="21" t="s">
        <v>53</v>
      </c>
      <c r="C81" s="25" t="s">
        <v>61</v>
      </c>
      <c r="D81" s="30">
        <f>+'[1]CHC Baseline'!I81</f>
        <v>0</v>
      </c>
      <c r="E81" s="30">
        <f>+'[1]Draft Budget Additional'!I81</f>
        <v>0</v>
      </c>
      <c r="F81" s="30">
        <f>+'[1]Additional Staffing-Training'!I81</f>
        <v>0</v>
      </c>
      <c r="G81" s="30">
        <f>+'[1]Additional Corporate'!I81</f>
        <v>0</v>
      </c>
      <c r="H81" s="30">
        <f>+'[1]Additional Comms &amp; Strategy'!I81</f>
        <v>0</v>
      </c>
      <c r="I81" s="30">
        <f>+'[1]Digital &amp; IT'!I81</f>
        <v>0</v>
      </c>
      <c r="J81" s="30"/>
      <c r="K81" s="30">
        <f>+[1]Capgemini!I81</f>
        <v>440000</v>
      </c>
      <c r="L81" s="30">
        <f t="shared" si="19"/>
        <v>440000</v>
      </c>
    </row>
    <row r="82" spans="1:12" ht="15" x14ac:dyDescent="0.25">
      <c r="D82" s="26">
        <f t="shared" ref="D82:L82" si="20">SUM(D79:D81)</f>
        <v>17829</v>
      </c>
      <c r="E82" s="26">
        <f t="shared" si="20"/>
        <v>15970</v>
      </c>
      <c r="F82" s="26">
        <f t="shared" si="20"/>
        <v>14576</v>
      </c>
      <c r="G82" s="26">
        <f t="shared" si="20"/>
        <v>18123</v>
      </c>
      <c r="H82" s="26">
        <f t="shared" si="20"/>
        <v>11127</v>
      </c>
      <c r="I82" s="26">
        <f t="shared" si="20"/>
        <v>129541.19999999995</v>
      </c>
      <c r="J82" s="26">
        <f t="shared" si="20"/>
        <v>0</v>
      </c>
      <c r="K82" s="26">
        <f t="shared" si="20"/>
        <v>440000</v>
      </c>
      <c r="L82" s="26">
        <f t="shared" si="20"/>
        <v>647166.19999999995</v>
      </c>
    </row>
    <row r="85" spans="1:12" ht="15" x14ac:dyDescent="0.25">
      <c r="A85" s="36" t="s">
        <v>62</v>
      </c>
      <c r="D85" s="26">
        <f t="shared" ref="D85:L85" si="21">D67+D76+D82</f>
        <v>874373</v>
      </c>
      <c r="E85" s="26">
        <f t="shared" si="21"/>
        <v>1129650</v>
      </c>
      <c r="F85" s="26">
        <f t="shared" si="21"/>
        <v>81004</v>
      </c>
      <c r="G85" s="26">
        <f t="shared" si="21"/>
        <v>123000</v>
      </c>
      <c r="H85" s="26">
        <f t="shared" si="21"/>
        <v>210000</v>
      </c>
      <c r="I85" s="26">
        <f t="shared" si="21"/>
        <v>679000</v>
      </c>
      <c r="J85" s="26">
        <f t="shared" si="21"/>
        <v>62500</v>
      </c>
      <c r="K85" s="26">
        <f t="shared" si="21"/>
        <v>440000</v>
      </c>
      <c r="L85" s="26">
        <f t="shared" si="21"/>
        <v>3599527</v>
      </c>
    </row>
    <row r="87" spans="1:12" ht="15" thickBot="1" x14ac:dyDescent="0.25"/>
    <row r="88" spans="1:12" ht="15.75" thickBot="1" x14ac:dyDescent="0.3">
      <c r="A88" s="37" t="s">
        <v>63</v>
      </c>
      <c r="D88" s="27">
        <f t="shared" ref="D88:L88" si="22">+D58+D85</f>
        <v>4653000</v>
      </c>
      <c r="E88" s="27">
        <f t="shared" si="22"/>
        <v>1403000</v>
      </c>
      <c r="F88" s="27">
        <f t="shared" si="22"/>
        <v>238000</v>
      </c>
      <c r="G88" s="27">
        <f t="shared" si="22"/>
        <v>123000</v>
      </c>
      <c r="H88" s="27">
        <f t="shared" si="22"/>
        <v>210000</v>
      </c>
      <c r="I88" s="27">
        <f t="shared" si="22"/>
        <v>679000</v>
      </c>
      <c r="J88" s="27">
        <f t="shared" si="22"/>
        <v>62500</v>
      </c>
      <c r="K88" s="27">
        <f t="shared" si="22"/>
        <v>440000</v>
      </c>
      <c r="L88" s="27">
        <f t="shared" si="22"/>
        <v>7808500</v>
      </c>
    </row>
  </sheetData>
  <pageMargins left="0.70866141732283472" right="0.70866141732283472" top="0.74803149606299213" bottom="0.74803149606299213" header="0.31496062992125984" footer="0.31496062992125984"/>
  <pageSetup scale="49" orientation="portrait" r:id="rId1"/>
  <headerFooter>
    <oddHeader>&amp;RAppendix 2</oddHeader>
    <oddFooter>&amp;L&amp;F&amp;R&amp;A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Overall - WTE</vt:lpstr>
      <vt:lpstr>Overall - 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Alun Lloyd</dc:creator>
  <cp:lastModifiedBy>Alyson Thomas</cp:lastModifiedBy>
  <cp:lastPrinted>2023-07-17T13:48:37Z</cp:lastPrinted>
  <dcterms:created xsi:type="dcterms:W3CDTF">2023-06-19T13:23:15Z</dcterms:created>
  <dcterms:modified xsi:type="dcterms:W3CDTF">2023-07-19T19:01:26Z</dcterms:modified>
</cp:coreProperties>
</file>